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950612\Desktop\"/>
    </mc:Choice>
  </mc:AlternateContent>
  <bookViews>
    <workbookView xWindow="0" yWindow="0" windowWidth="18870" windowHeight="3480" tabRatio="813"/>
  </bookViews>
  <sheets>
    <sheet name="計畫經費" sheetId="2" r:id="rId1"/>
    <sheet name="2.1計畫人員之人事費" sheetId="1" r:id="rId2"/>
    <sheet name="2.2消耗性器材及原材料費" sheetId="4" r:id="rId3"/>
    <sheet name="2.3創新或研究發展設備使用費用" sheetId="3" r:id="rId4"/>
    <sheet name="2.4創新或研究發展設備維護費用" sheetId="5" r:id="rId5"/>
    <sheet name="2.5無形資產之引進、委託研究、委託勞務或驗證費" sheetId="6" r:id="rId6"/>
    <sheet name="2.6國內差旅費  " sheetId="7" r:id="rId7"/>
    <sheet name="歲出預算分配表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2" l="1"/>
  <c r="F28" i="2"/>
  <c r="E28" i="2"/>
  <c r="G27" i="2"/>
  <c r="F27" i="2"/>
  <c r="E27" i="2"/>
  <c r="D28" i="2"/>
  <c r="D29" i="2" s="1"/>
  <c r="C28" i="2"/>
  <c r="B28" i="2"/>
  <c r="D27" i="2"/>
  <c r="C27" i="2"/>
  <c r="B27" i="2"/>
  <c r="G26" i="2"/>
  <c r="F26" i="2"/>
  <c r="E26" i="2"/>
  <c r="D26" i="2"/>
  <c r="C26" i="2"/>
  <c r="B26" i="2"/>
  <c r="G25" i="2"/>
  <c r="F25" i="2"/>
  <c r="E25" i="2"/>
  <c r="D25" i="2"/>
  <c r="C25" i="2"/>
  <c r="B25" i="2"/>
  <c r="G24" i="2"/>
  <c r="F24" i="2"/>
  <c r="E24" i="2"/>
  <c r="D24" i="2"/>
  <c r="C24" i="2"/>
  <c r="B24" i="2"/>
  <c r="G23" i="2"/>
  <c r="F23" i="2"/>
  <c r="E23" i="2"/>
  <c r="D23" i="2"/>
  <c r="C23" i="2"/>
  <c r="B23" i="2"/>
  <c r="G22" i="2"/>
  <c r="F22" i="2"/>
  <c r="E22" i="2"/>
  <c r="D22" i="2"/>
  <c r="C22" i="2"/>
  <c r="B22" i="2"/>
  <c r="G20" i="2"/>
  <c r="F20" i="2"/>
  <c r="E20" i="2"/>
  <c r="D20" i="2"/>
  <c r="C20" i="2"/>
  <c r="B20" i="2"/>
  <c r="G19" i="2"/>
  <c r="F19" i="2"/>
  <c r="E19" i="2"/>
  <c r="D19" i="2"/>
  <c r="C19" i="2"/>
  <c r="B19" i="2"/>
  <c r="G18" i="2"/>
  <c r="F18" i="2"/>
  <c r="E18" i="2"/>
  <c r="D18" i="2"/>
  <c r="C18" i="2"/>
  <c r="B18" i="2"/>
  <c r="G16" i="2"/>
  <c r="F16" i="2"/>
  <c r="E16" i="2"/>
  <c r="D16" i="2"/>
  <c r="C16" i="2"/>
  <c r="B16" i="2"/>
  <c r="G15" i="2"/>
  <c r="F15" i="2"/>
  <c r="E15" i="2"/>
  <c r="D15" i="2"/>
  <c r="C15" i="2"/>
  <c r="B15" i="2"/>
  <c r="G14" i="2"/>
  <c r="F14" i="2"/>
  <c r="E14" i="2"/>
  <c r="D14" i="2"/>
  <c r="C14" i="2"/>
  <c r="B14" i="2"/>
  <c r="G13" i="2"/>
  <c r="F13" i="2"/>
  <c r="E13" i="2"/>
  <c r="D13" i="2"/>
  <c r="C13" i="2"/>
  <c r="B13" i="2"/>
  <c r="G12" i="2"/>
  <c r="F12" i="2"/>
  <c r="E12" i="2"/>
  <c r="D12" i="2"/>
  <c r="C12" i="2"/>
  <c r="B12" i="2"/>
  <c r="G11" i="2"/>
  <c r="F11" i="2"/>
  <c r="E11" i="2"/>
  <c r="D11" i="2"/>
  <c r="C11" i="2"/>
  <c r="B11" i="2"/>
  <c r="G9" i="2"/>
  <c r="F9" i="2"/>
  <c r="E9" i="2"/>
  <c r="D9" i="2"/>
  <c r="C9" i="2"/>
  <c r="B9" i="2"/>
  <c r="G8" i="2"/>
  <c r="F8" i="2"/>
  <c r="E8" i="2"/>
  <c r="D8" i="2"/>
  <c r="C8" i="2"/>
  <c r="B8" i="2"/>
  <c r="G7" i="2"/>
  <c r="F7" i="2"/>
  <c r="E7" i="2"/>
  <c r="D7" i="2"/>
  <c r="C7" i="2"/>
  <c r="B7" i="2"/>
  <c r="G6" i="2"/>
  <c r="F6" i="2"/>
  <c r="E6" i="2"/>
  <c r="D6" i="2"/>
  <c r="C6" i="2"/>
  <c r="B6" i="2"/>
  <c r="G5" i="2"/>
  <c r="F5" i="2"/>
  <c r="E5" i="2"/>
  <c r="D5" i="2"/>
  <c r="B5" i="2"/>
  <c r="C5" i="2"/>
  <c r="E29" i="2" l="1"/>
  <c r="C29" i="2"/>
  <c r="B29" i="2"/>
  <c r="D36" i="3"/>
  <c r="C36" i="3"/>
  <c r="B36" i="3"/>
  <c r="D35" i="3"/>
  <c r="D34" i="3"/>
  <c r="H12" i="3" l="1"/>
  <c r="H11" i="3"/>
  <c r="H7" i="7" l="1"/>
  <c r="G27" i="8" s="1"/>
  <c r="G7" i="7"/>
  <c r="D27" i="8" s="1"/>
  <c r="B27" i="8" s="1"/>
  <c r="C27" i="8" s="1"/>
  <c r="E7" i="7"/>
  <c r="D7" i="7"/>
  <c r="I6" i="7"/>
  <c r="F6" i="7"/>
  <c r="I5" i="7"/>
  <c r="F5" i="7"/>
  <c r="I4" i="7"/>
  <c r="F4" i="7"/>
  <c r="G15" i="6"/>
  <c r="G25" i="8" s="1"/>
  <c r="F15" i="6"/>
  <c r="D25" i="8" s="1"/>
  <c r="B25" i="8" s="1"/>
  <c r="C25" i="8" s="1"/>
  <c r="G11" i="6"/>
  <c r="F11" i="6"/>
  <c r="G8" i="6"/>
  <c r="F8" i="6"/>
  <c r="H14" i="6"/>
  <c r="H9" i="6"/>
  <c r="H7" i="6"/>
  <c r="H6" i="6"/>
  <c r="G5" i="6"/>
  <c r="G22" i="8" s="1"/>
  <c r="F5" i="6"/>
  <c r="D22" i="8" s="1"/>
  <c r="H4" i="6"/>
  <c r="E13" i="5"/>
  <c r="G19" i="8" s="1"/>
  <c r="D13" i="5"/>
  <c r="F12" i="5"/>
  <c r="F11" i="5"/>
  <c r="F10" i="5"/>
  <c r="F7" i="5"/>
  <c r="F6" i="5"/>
  <c r="F5" i="5"/>
  <c r="E27" i="8" l="1"/>
  <c r="J27" i="8"/>
  <c r="D23" i="8"/>
  <c r="B23" i="8" s="1"/>
  <c r="C23" i="8" s="1"/>
  <c r="G23" i="8"/>
  <c r="H11" i="6"/>
  <c r="D24" i="8"/>
  <c r="B24" i="8" s="1"/>
  <c r="C24" i="8" s="1"/>
  <c r="E22" i="8"/>
  <c r="J22" i="8"/>
  <c r="J25" i="8"/>
  <c r="E25" i="8"/>
  <c r="H25" i="8" s="1"/>
  <c r="G24" i="8"/>
  <c r="G26" i="8" s="1"/>
  <c r="B22" i="8"/>
  <c r="F13" i="5"/>
  <c r="F14" i="5" s="1"/>
  <c r="D19" i="8"/>
  <c r="J19" i="8" s="1"/>
  <c r="D14" i="5"/>
  <c r="E14" i="5"/>
  <c r="G18" i="8"/>
  <c r="F8" i="5"/>
  <c r="D18" i="8"/>
  <c r="F7" i="7"/>
  <c r="I7" i="7"/>
  <c r="H5" i="6"/>
  <c r="H8" i="6"/>
  <c r="H15" i="6"/>
  <c r="F16" i="6"/>
  <c r="G16" i="6"/>
  <c r="J17" i="3"/>
  <c r="I17" i="3"/>
  <c r="H17" i="3"/>
  <c r="J16" i="3"/>
  <c r="I16" i="3"/>
  <c r="H16" i="3"/>
  <c r="G10" i="4"/>
  <c r="H10" i="4" s="1"/>
  <c r="I10" i="4" s="1"/>
  <c r="G9" i="4"/>
  <c r="H9" i="4" s="1"/>
  <c r="I9" i="4" s="1"/>
  <c r="G8" i="4"/>
  <c r="H8" i="4" s="1"/>
  <c r="I8" i="4" s="1"/>
  <c r="G7" i="4"/>
  <c r="H7" i="4" s="1"/>
  <c r="I7" i="4" s="1"/>
  <c r="G6" i="4"/>
  <c r="H6" i="4" s="1"/>
  <c r="I6" i="4" s="1"/>
  <c r="G5" i="4"/>
  <c r="H5" i="4" s="1"/>
  <c r="I5" i="4" s="1"/>
  <c r="G4" i="4"/>
  <c r="E10" i="4"/>
  <c r="E9" i="4"/>
  <c r="E8" i="4"/>
  <c r="E7" i="4"/>
  <c r="E6" i="4"/>
  <c r="E5" i="4"/>
  <c r="E4" i="4"/>
  <c r="J22" i="3"/>
  <c r="I22" i="3"/>
  <c r="H22" i="3"/>
  <c r="J21" i="3"/>
  <c r="I21" i="3"/>
  <c r="H21" i="3"/>
  <c r="J27" i="3"/>
  <c r="I27" i="3"/>
  <c r="H27" i="3"/>
  <c r="J26" i="3"/>
  <c r="I26" i="3"/>
  <c r="H26" i="3"/>
  <c r="D12" i="3"/>
  <c r="D11" i="3"/>
  <c r="H6" i="3"/>
  <c r="D6" i="3"/>
  <c r="H5" i="3"/>
  <c r="D5" i="3"/>
  <c r="F18" i="1"/>
  <c r="E18" i="1"/>
  <c r="F14" i="1"/>
  <c r="E14" i="1"/>
  <c r="H17" i="1"/>
  <c r="G17" i="1"/>
  <c r="H16" i="1"/>
  <c r="G16" i="1"/>
  <c r="F23" i="1"/>
  <c r="E23" i="1"/>
  <c r="H22" i="1"/>
  <c r="G22" i="1"/>
  <c r="H21" i="1"/>
  <c r="G21" i="1"/>
  <c r="H13" i="1"/>
  <c r="G13" i="1"/>
  <c r="H12" i="1"/>
  <c r="G12" i="1"/>
  <c r="H10" i="1"/>
  <c r="G10" i="1"/>
  <c r="H9" i="1"/>
  <c r="G9" i="1"/>
  <c r="H7" i="1"/>
  <c r="G7" i="1"/>
  <c r="H6" i="1"/>
  <c r="G6" i="1"/>
  <c r="B26" i="8" l="1"/>
  <c r="D26" i="8"/>
  <c r="F27" i="8"/>
  <c r="I27" i="8" s="1"/>
  <c r="H27" i="8"/>
  <c r="E23" i="8"/>
  <c r="H23" i="8" s="1"/>
  <c r="J23" i="8"/>
  <c r="C22" i="8"/>
  <c r="E24" i="8"/>
  <c r="J24" i="8"/>
  <c r="F22" i="8"/>
  <c r="H22" i="8"/>
  <c r="F25" i="8"/>
  <c r="I11" i="3"/>
  <c r="K11" i="3" s="1"/>
  <c r="J11" i="3"/>
  <c r="J13" i="3" s="1"/>
  <c r="G12" i="8" s="1"/>
  <c r="J12" i="3"/>
  <c r="I12" i="3"/>
  <c r="I6" i="3"/>
  <c r="I7" i="3" s="1"/>
  <c r="J6" i="3"/>
  <c r="I5" i="3"/>
  <c r="J5" i="3"/>
  <c r="J7" i="3" s="1"/>
  <c r="G20" i="8"/>
  <c r="J18" i="8"/>
  <c r="D20" i="8"/>
  <c r="K26" i="3"/>
  <c r="H18" i="3"/>
  <c r="G11" i="4"/>
  <c r="D9" i="8" s="1"/>
  <c r="I9" i="1"/>
  <c r="I17" i="1"/>
  <c r="I10" i="1"/>
  <c r="G23" i="1"/>
  <c r="D7" i="8" s="1"/>
  <c r="G18" i="1"/>
  <c r="D6" i="8" s="1"/>
  <c r="I7" i="1"/>
  <c r="H16" i="6"/>
  <c r="J18" i="3"/>
  <c r="K17" i="3"/>
  <c r="K16" i="3"/>
  <c r="I18" i="3"/>
  <c r="K21" i="3"/>
  <c r="H13" i="3"/>
  <c r="J28" i="3"/>
  <c r="G15" i="8" s="1"/>
  <c r="J23" i="3"/>
  <c r="H28" i="3"/>
  <c r="I28" i="3"/>
  <c r="D15" i="8" s="1"/>
  <c r="H23" i="3"/>
  <c r="I23" i="3"/>
  <c r="K6" i="3"/>
  <c r="H7" i="3"/>
  <c r="H4" i="4"/>
  <c r="K5" i="3"/>
  <c r="K27" i="3"/>
  <c r="K22" i="3"/>
  <c r="I12" i="1"/>
  <c r="I13" i="1"/>
  <c r="I16" i="1"/>
  <c r="H18" i="1"/>
  <c r="G6" i="8" s="1"/>
  <c r="I21" i="1"/>
  <c r="G14" i="1"/>
  <c r="H14" i="1"/>
  <c r="G5" i="8" s="1"/>
  <c r="I22" i="1"/>
  <c r="I6" i="1"/>
  <c r="H23" i="1"/>
  <c r="E26" i="8" l="1"/>
  <c r="F23" i="8"/>
  <c r="I23" i="8" s="1"/>
  <c r="I25" i="8"/>
  <c r="J26" i="8"/>
  <c r="F24" i="8"/>
  <c r="H24" i="8"/>
  <c r="I22" i="8"/>
  <c r="C26" i="8"/>
  <c r="K12" i="3"/>
  <c r="K13" i="3" s="1"/>
  <c r="K28" i="3"/>
  <c r="I13" i="3"/>
  <c r="I18" i="1"/>
  <c r="J20" i="8"/>
  <c r="J15" i="8"/>
  <c r="D14" i="8"/>
  <c r="G14" i="8"/>
  <c r="K23" i="3"/>
  <c r="K18" i="3"/>
  <c r="G13" i="8"/>
  <c r="D13" i="8"/>
  <c r="D12" i="8"/>
  <c r="J12" i="8" s="1"/>
  <c r="G11" i="8"/>
  <c r="D11" i="8"/>
  <c r="I23" i="1"/>
  <c r="G7" i="8"/>
  <c r="G8" i="8" s="1"/>
  <c r="J6" i="8"/>
  <c r="G24" i="1"/>
  <c r="D5" i="8"/>
  <c r="J30" i="3"/>
  <c r="H30" i="3"/>
  <c r="I30" i="3"/>
  <c r="K7" i="3"/>
  <c r="I4" i="4"/>
  <c r="I11" i="4" s="1"/>
  <c r="H11" i="4"/>
  <c r="I14" i="1"/>
  <c r="H24" i="1"/>
  <c r="F26" i="8" l="1"/>
  <c r="I24" i="8"/>
  <c r="H26" i="8"/>
  <c r="K30" i="3"/>
  <c r="J14" i="8"/>
  <c r="J13" i="8"/>
  <c r="D16" i="8"/>
  <c r="J11" i="8"/>
  <c r="G16" i="8"/>
  <c r="G9" i="8"/>
  <c r="I24" i="1"/>
  <c r="J7" i="8"/>
  <c r="J5" i="8"/>
  <c r="D8" i="8"/>
  <c r="I26" i="8" l="1"/>
  <c r="G28" i="8"/>
  <c r="D28" i="8"/>
  <c r="J16" i="8"/>
  <c r="J9" i="8"/>
  <c r="J8" i="8"/>
  <c r="J28" i="8" l="1"/>
  <c r="G29" i="2" l="1"/>
  <c r="B9" i="8" l="1"/>
  <c r="C9" i="8" s="1"/>
  <c r="B11" i="8"/>
  <c r="C11" i="8" s="1"/>
  <c r="B14" i="8"/>
  <c r="E11" i="8"/>
  <c r="F11" i="8" s="1"/>
  <c r="B19" i="8"/>
  <c r="C19" i="8" s="1"/>
  <c r="B7" i="8"/>
  <c r="C7" i="8" s="1"/>
  <c r="B13" i="8"/>
  <c r="B20" i="8"/>
  <c r="C20" i="8" s="1"/>
  <c r="E9" i="8"/>
  <c r="H9" i="8" s="1"/>
  <c r="E14" i="8"/>
  <c r="E12" i="8"/>
  <c r="B12" i="8"/>
  <c r="C12" i="8" s="1"/>
  <c r="B6" i="8"/>
  <c r="C6" i="8" s="1"/>
  <c r="E15" i="8"/>
  <c r="B15" i="8"/>
  <c r="C15" i="8" s="1"/>
  <c r="E13" i="8"/>
  <c r="F13" i="8" s="1"/>
  <c r="E5" i="8"/>
  <c r="B5" i="8"/>
  <c r="B18" i="8"/>
  <c r="C18" i="8" s="1"/>
  <c r="E7" i="8"/>
  <c r="E18" i="8"/>
  <c r="E19" i="8"/>
  <c r="F19" i="8" s="1"/>
  <c r="E6" i="8"/>
  <c r="H12" i="8" l="1"/>
  <c r="H14" i="8"/>
  <c r="H6" i="8"/>
  <c r="H7" i="8"/>
  <c r="B8" i="8"/>
  <c r="H15" i="8"/>
  <c r="H19" i="8"/>
  <c r="E20" i="8"/>
  <c r="C14" i="8"/>
  <c r="E16" i="8"/>
  <c r="E8" i="8"/>
  <c r="I19" i="8"/>
  <c r="F6" i="8"/>
  <c r="I6" i="8" s="1"/>
  <c r="F15" i="8"/>
  <c r="I15" i="8" s="1"/>
  <c r="F14" i="8"/>
  <c r="F12" i="8"/>
  <c r="I12" i="8" s="1"/>
  <c r="B16" i="8"/>
  <c r="F18" i="8"/>
  <c r="F5" i="8"/>
  <c r="C13" i="8"/>
  <c r="I11" i="8"/>
  <c r="H18" i="8"/>
  <c r="H13" i="8"/>
  <c r="F7" i="8"/>
  <c r="I7" i="8" s="1"/>
  <c r="C5" i="8"/>
  <c r="C8" i="8" s="1"/>
  <c r="F9" i="8"/>
  <c r="I9" i="8" s="1"/>
  <c r="H11" i="8"/>
  <c r="H5" i="8"/>
  <c r="B28" i="8" l="1"/>
  <c r="E28" i="8"/>
  <c r="H16" i="8"/>
  <c r="I14" i="8"/>
  <c r="H20" i="8"/>
  <c r="I18" i="8"/>
  <c r="F20" i="8"/>
  <c r="F16" i="8"/>
  <c r="C16" i="8"/>
  <c r="C28" i="8" s="1"/>
  <c r="F8" i="8"/>
  <c r="I5" i="8"/>
  <c r="H8" i="8"/>
  <c r="I13" i="8"/>
  <c r="H28" i="8" l="1"/>
  <c r="I16" i="8"/>
  <c r="F28" i="8"/>
  <c r="I8" i="8"/>
  <c r="I20" i="8"/>
  <c r="I28" i="8" l="1"/>
  <c r="F29" i="2" s="1"/>
</calcChain>
</file>

<file path=xl/sharedStrings.xml><?xml version="1.0" encoding="utf-8"?>
<sst xmlns="http://schemas.openxmlformats.org/spreadsheetml/2006/main" count="292" uniqueCount="191">
  <si>
    <t>合計</t>
  </si>
  <si>
    <r>
      <t>1.</t>
    </r>
    <r>
      <rPr>
        <sz val="12"/>
        <color theme="1"/>
        <rFont val="標楷體"/>
        <family val="4"/>
        <charset val="136"/>
      </rPr>
      <t>計畫人員</t>
    </r>
  </si>
  <si>
    <t>....</t>
  </si>
  <si>
    <t>…</t>
  </si>
  <si>
    <r>
      <rPr>
        <sz val="12"/>
        <color theme="1"/>
        <rFont val="標楷體"/>
        <family val="4"/>
        <charset val="136"/>
      </rPr>
      <t>職務別</t>
    </r>
  </si>
  <si>
    <r>
      <rPr>
        <sz val="12"/>
        <color theme="1"/>
        <rFont val="標楷體"/>
        <family val="4"/>
        <charset val="136"/>
      </rPr>
      <t>平均月薪</t>
    </r>
    <r>
      <rPr>
        <sz val="12"/>
        <color theme="1"/>
        <rFont val="Times New Roman"/>
        <family val="1"/>
      </rPr>
      <t>(A)</t>
    </r>
    <phoneticPr fontId="5" type="noConversion"/>
  </si>
  <si>
    <r>
      <rPr>
        <sz val="12"/>
        <color theme="1"/>
        <rFont val="標楷體"/>
        <family val="4"/>
        <charset val="136"/>
      </rPr>
      <t>人月數</t>
    </r>
    <r>
      <rPr>
        <sz val="12"/>
        <color theme="1"/>
        <rFont val="Times New Roman"/>
        <family val="1"/>
      </rPr>
      <t>(B)</t>
    </r>
  </si>
  <si>
    <r>
      <rPr>
        <sz val="12"/>
        <color theme="1"/>
        <rFont val="標楷體"/>
        <family val="4"/>
        <charset val="136"/>
      </rPr>
      <t>人事費概算</t>
    </r>
    <r>
      <rPr>
        <sz val="12"/>
        <color theme="1"/>
        <rFont val="Times New Roman"/>
        <family val="1"/>
      </rPr>
      <t>(A×B)</t>
    </r>
  </si>
  <si>
    <r>
      <rPr>
        <sz val="12"/>
        <color theme="1"/>
        <rFont val="標楷體"/>
        <family val="4"/>
        <charset val="136"/>
      </rPr>
      <t>備註</t>
    </r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</si>
  <si>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</si>
  <si>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</si>
  <si>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合計</t>
    </r>
  </si>
  <si>
    <r>
      <rPr>
        <sz val="12"/>
        <color theme="1"/>
        <rFont val="標楷體"/>
        <family val="4"/>
        <charset val="136"/>
      </rPr>
      <t>系統開發人員</t>
    </r>
  </si>
  <si>
    <r>
      <rPr>
        <sz val="12"/>
        <color theme="1"/>
        <rFont val="標楷體"/>
        <family val="4"/>
        <charset val="136"/>
      </rPr>
      <t>規劃建置人員</t>
    </r>
  </si>
  <si>
    <r>
      <rPr>
        <sz val="12"/>
        <color theme="1"/>
        <rFont val="標楷體"/>
        <family val="4"/>
        <charset val="136"/>
      </rPr>
      <t>維運人員</t>
    </r>
  </si>
  <si>
    <r>
      <rPr>
        <sz val="12"/>
        <color theme="1"/>
        <rFont val="標楷體"/>
        <family val="4"/>
        <charset val="136"/>
      </rPr>
      <t>小計</t>
    </r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</si>
  <si>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</si>
  <si>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工作內容</t>
    </r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</si>
  <si>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</si>
  <si>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</si>
  <si>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</si>
  <si>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</si>
  <si>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</si>
  <si>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</si>
  <si>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</si>
  <si>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</si>
  <si>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時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日薪</t>
    </r>
    <r>
      <rPr>
        <sz val="12"/>
        <color theme="1"/>
        <rFont val="Times New Roman"/>
        <family val="1"/>
      </rPr>
      <t>(A)</t>
    </r>
    <phoneticPr fontId="5" type="noConversion"/>
  </si>
  <si>
    <r>
      <rPr>
        <sz val="12"/>
        <color theme="1"/>
        <rFont val="標楷體"/>
        <family val="4"/>
        <charset val="136"/>
      </rPr>
      <t>時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日數</t>
    </r>
    <r>
      <rPr>
        <sz val="12"/>
        <color theme="1"/>
        <rFont val="Times New Roman"/>
        <family val="1"/>
      </rPr>
      <t>(B)</t>
    </r>
    <phoneticPr fontId="5" type="noConversion"/>
  </si>
  <si>
    <t>…</t>
    <phoneticPr fontId="5" type="noConversion"/>
  </si>
  <si>
    <r>
      <rPr>
        <sz val="12"/>
        <rFont val="標楷體"/>
        <family val="4"/>
        <charset val="136"/>
      </rPr>
      <t>合計</t>
    </r>
  </si>
  <si>
    <r>
      <rPr>
        <sz val="12"/>
        <rFont val="標楷體"/>
        <family val="4"/>
        <charset val="136"/>
      </rPr>
      <t>已有設備</t>
    </r>
  </si>
  <si>
    <r>
      <rPr>
        <b/>
        <sz val="12"/>
        <rFont val="標楷體"/>
        <family val="4"/>
        <charset val="136"/>
      </rPr>
      <t>小計</t>
    </r>
  </si>
  <si>
    <r>
      <rPr>
        <sz val="12"/>
        <rFont val="標楷體"/>
        <family val="4"/>
        <charset val="136"/>
      </rPr>
      <t>合</t>
    </r>
    <r>
      <rPr>
        <sz val="12"/>
        <rFont val="Times New Roman"/>
        <family val="1"/>
      </rPr>
      <t xml:space="preserve">   </t>
    </r>
    <r>
      <rPr>
        <sz val="12"/>
        <rFont val="標楷體"/>
        <family val="4"/>
        <charset val="136"/>
      </rPr>
      <t>計</t>
    </r>
  </si>
  <si>
    <r>
      <rPr>
        <sz val="12"/>
        <rFont val="標楷體"/>
        <family val="4"/>
        <charset val="136"/>
      </rPr>
      <t>合</t>
    </r>
    <r>
      <rPr>
        <sz val="12"/>
        <rFont val="Times New Roman"/>
        <family val="1"/>
      </rPr>
      <t xml:space="preserve">      </t>
    </r>
    <r>
      <rPr>
        <sz val="12"/>
        <rFont val="標楷體"/>
        <family val="4"/>
        <charset val="136"/>
      </rPr>
      <t>計</t>
    </r>
  </si>
  <si>
    <r>
      <rPr>
        <sz val="10"/>
        <rFont val="標楷體"/>
        <family val="4"/>
        <charset val="136"/>
      </rPr>
      <t>＊＊＊＊</t>
    </r>
  </si>
  <si>
    <r>
      <rPr>
        <sz val="10"/>
        <rFont val="標楷體"/>
        <family val="4"/>
        <charset val="136"/>
      </rPr>
      <t>＊＊</t>
    </r>
  </si>
  <si>
    <t>項目</t>
  </si>
  <si>
    <t>單位</t>
  </si>
  <si>
    <t>預估需求數量</t>
  </si>
  <si>
    <t>預估單價</t>
  </si>
  <si>
    <t>全程費用概算</t>
  </si>
  <si>
    <t>用途說明</t>
  </si>
  <si>
    <r>
      <rPr>
        <sz val="12"/>
        <rFont val="標楷體"/>
        <family val="4"/>
        <charset val="136"/>
      </rPr>
      <t xml:space="preserve">套數
</t>
    </r>
    <r>
      <rPr>
        <sz val="12"/>
        <rFont val="Times New Roman"/>
        <family val="1"/>
      </rPr>
      <t>B</t>
    </r>
  </si>
  <si>
    <r>
      <rPr>
        <sz val="12"/>
        <rFont val="標楷體"/>
        <family val="4"/>
        <charset val="136"/>
      </rPr>
      <t>第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年度</t>
    </r>
    <phoneticPr fontId="5" type="noConversion"/>
  </si>
  <si>
    <r>
      <rPr>
        <sz val="12"/>
        <rFont val="標楷體"/>
        <family val="4"/>
        <charset val="136"/>
      </rPr>
      <t>第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年度</t>
    </r>
    <phoneticPr fontId="5" type="noConversion"/>
  </si>
  <si>
    <r>
      <rPr>
        <sz val="12"/>
        <rFont val="標楷體"/>
        <family val="4"/>
        <charset val="136"/>
      </rPr>
      <t>投入月數</t>
    </r>
    <r>
      <rPr>
        <sz val="12"/>
        <rFont val="Times New Roman"/>
        <family val="1"/>
      </rPr>
      <t xml:space="preserve"> </t>
    </r>
    <phoneticPr fontId="9" type="noConversion"/>
  </si>
  <si>
    <r>
      <rPr>
        <sz val="10"/>
        <rFont val="標楷體"/>
        <family val="4"/>
        <charset val="136"/>
      </rPr>
      <t>計費單位</t>
    </r>
    <phoneticPr fontId="9" type="noConversion"/>
  </si>
  <si>
    <r>
      <rPr>
        <sz val="12"/>
        <rFont val="標楷體"/>
        <family val="4"/>
        <charset val="136"/>
      </rPr>
      <t xml:space="preserve">分攤方式說明
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分子</t>
    </r>
    <r>
      <rPr>
        <sz val="12"/>
        <rFont val="Times New Roman"/>
        <family val="1"/>
      </rPr>
      <t>/</t>
    </r>
    <r>
      <rPr>
        <sz val="12"/>
        <rFont val="標楷體"/>
        <family val="4"/>
        <charset val="136"/>
      </rPr>
      <t>分母</t>
    </r>
    <r>
      <rPr>
        <sz val="12"/>
        <rFont val="Times New Roman"/>
        <family val="1"/>
      </rPr>
      <t>)</t>
    </r>
    <phoneticPr fontId="9" type="noConversion"/>
  </si>
  <si>
    <r>
      <rPr>
        <sz val="10"/>
        <rFont val="標楷體"/>
        <family val="4"/>
        <charset val="136"/>
      </rPr>
      <t>單價</t>
    </r>
    <r>
      <rPr>
        <sz val="10"/>
        <rFont val="Times New Roman"/>
        <family val="1"/>
      </rPr>
      <t xml:space="preserve"> </t>
    </r>
    <phoneticPr fontId="5" type="noConversion"/>
  </si>
  <si>
    <r>
      <rPr>
        <sz val="12"/>
        <rFont val="標楷體"/>
        <family val="4"/>
        <charset val="136"/>
      </rPr>
      <t xml:space="preserve">設備名稱
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加註財產編號</t>
    </r>
    <r>
      <rPr>
        <sz val="12"/>
        <rFont val="Times New Roman"/>
        <family val="1"/>
      </rPr>
      <t>)</t>
    </r>
    <phoneticPr fontId="9" type="noConversion"/>
  </si>
  <si>
    <r>
      <rPr>
        <sz val="12"/>
        <rFont val="標楷體"/>
        <family val="4"/>
        <charset val="136"/>
      </rPr>
      <t xml:space="preserve">計畫開始日時之帳面價值
</t>
    </r>
    <r>
      <rPr>
        <sz val="12"/>
        <rFont val="Times New Roman"/>
        <family val="1"/>
      </rPr>
      <t>A</t>
    </r>
    <phoneticPr fontId="9" type="noConversion"/>
  </si>
  <si>
    <r>
      <rPr>
        <sz val="12"/>
        <rFont val="標楷體"/>
        <family val="4"/>
        <charset val="136"/>
      </rPr>
      <t xml:space="preserve">計算基礎
</t>
    </r>
    <r>
      <rPr>
        <sz val="12"/>
        <rFont val="Times New Roman"/>
        <family val="1"/>
      </rPr>
      <t>A×B/60</t>
    </r>
    <phoneticPr fontId="9" type="noConversion"/>
  </si>
  <si>
    <r>
      <rPr>
        <sz val="12"/>
        <rFont val="標楷體"/>
        <family val="4"/>
        <charset val="136"/>
      </rPr>
      <t>投入月數</t>
    </r>
    <phoneticPr fontId="9" type="noConversion"/>
  </si>
  <si>
    <r>
      <rPr>
        <sz val="12"/>
        <rFont val="標楷體"/>
        <family val="4"/>
        <charset val="136"/>
      </rPr>
      <t>金額</t>
    </r>
    <r>
      <rPr>
        <sz val="12"/>
        <rFont val="Times New Roman"/>
        <family val="1"/>
      </rPr>
      <t xml:space="preserve"> </t>
    </r>
    <phoneticPr fontId="9" type="noConversion"/>
  </si>
  <si>
    <r>
      <rPr>
        <sz val="12"/>
        <rFont val="標楷體"/>
        <family val="4"/>
        <charset val="136"/>
      </rPr>
      <t>用途說明</t>
    </r>
    <phoneticPr fontId="9" type="noConversion"/>
  </si>
  <si>
    <r>
      <rPr>
        <sz val="12"/>
        <rFont val="標楷體"/>
        <family val="4"/>
        <charset val="136"/>
      </rPr>
      <t>第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年度</t>
    </r>
    <phoneticPr fontId="5" type="noConversion"/>
  </si>
  <si>
    <r>
      <rPr>
        <sz val="12"/>
        <rFont val="標楷體"/>
        <family val="4"/>
        <charset val="136"/>
      </rPr>
      <t>第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年度</t>
    </r>
    <phoneticPr fontId="5" type="noConversion"/>
  </si>
  <si>
    <r>
      <rPr>
        <sz val="12"/>
        <rFont val="標楷體"/>
        <family val="4"/>
        <charset val="136"/>
      </rPr>
      <t>第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年度</t>
    </r>
    <phoneticPr fontId="5" type="noConversion"/>
  </si>
  <si>
    <r>
      <rPr>
        <sz val="12"/>
        <rFont val="標楷體"/>
        <family val="4"/>
        <charset val="136"/>
      </rPr>
      <t>計畫新購設備名稱</t>
    </r>
    <phoneticPr fontId="9" type="noConversion"/>
  </si>
  <si>
    <r>
      <rPr>
        <sz val="12"/>
        <rFont val="標楷體"/>
        <family val="4"/>
        <charset val="136"/>
      </rPr>
      <t xml:space="preserve">單套購置金額
</t>
    </r>
    <r>
      <rPr>
        <sz val="12"/>
        <rFont val="Times New Roman"/>
        <family val="1"/>
      </rPr>
      <t>A</t>
    </r>
    <phoneticPr fontId="9" type="noConversion"/>
  </si>
  <si>
    <r>
      <rPr>
        <sz val="12"/>
        <rFont val="標楷體"/>
        <family val="4"/>
        <charset val="136"/>
      </rPr>
      <t xml:space="preserve">套數
</t>
    </r>
    <r>
      <rPr>
        <sz val="12"/>
        <rFont val="Times New Roman"/>
        <family val="1"/>
      </rPr>
      <t>B</t>
    </r>
    <phoneticPr fontId="9" type="noConversion"/>
  </si>
  <si>
    <r>
      <rPr>
        <sz val="12"/>
        <rFont val="標楷體"/>
        <family val="4"/>
        <charset val="136"/>
      </rPr>
      <t>投入月數</t>
    </r>
    <r>
      <rPr>
        <sz val="12"/>
        <rFont val="Times New Roman"/>
        <family val="1"/>
      </rPr>
      <t xml:space="preserve"> </t>
    </r>
    <phoneticPr fontId="9" type="noConversion"/>
  </si>
  <si>
    <r>
      <rPr>
        <sz val="12"/>
        <rFont val="標楷體"/>
        <family val="4"/>
        <charset val="136"/>
      </rPr>
      <t>金額</t>
    </r>
    <phoneticPr fontId="9" type="noConversion"/>
  </si>
  <si>
    <r>
      <rPr>
        <sz val="12"/>
        <rFont val="標楷體"/>
        <family val="4"/>
        <charset val="136"/>
      </rPr>
      <t>新購設備</t>
    </r>
    <phoneticPr fontId="9" type="noConversion"/>
  </si>
  <si>
    <r>
      <rPr>
        <sz val="12"/>
        <rFont val="標楷體"/>
        <family val="4"/>
        <charset val="136"/>
      </rPr>
      <t xml:space="preserve">頻寬費
</t>
    </r>
    <r>
      <rPr>
        <sz val="12"/>
        <rFont val="Times New Roman"/>
        <family val="1"/>
      </rPr>
      <t>(</t>
    </r>
    <r>
      <rPr>
        <sz val="12"/>
        <rFont val="標楷體"/>
        <family val="4"/>
        <charset val="136"/>
      </rPr>
      <t>電信商名稱</t>
    </r>
    <r>
      <rPr>
        <sz val="12"/>
        <rFont val="Times New Roman"/>
        <family val="1"/>
      </rPr>
      <t>)</t>
    </r>
    <phoneticPr fontId="9" type="noConversion"/>
  </si>
  <si>
    <r>
      <rPr>
        <sz val="12"/>
        <rFont val="標楷體"/>
        <family val="4"/>
        <charset val="136"/>
      </rPr>
      <t>每月流量費</t>
    </r>
    <phoneticPr fontId="9" type="noConversion"/>
  </si>
  <si>
    <r>
      <rPr>
        <sz val="10"/>
        <rFont val="標楷體"/>
        <family val="4"/>
        <charset val="136"/>
      </rPr>
      <t xml:space="preserve">分攤方式說明
</t>
    </r>
    <r>
      <rPr>
        <sz val="10"/>
        <rFont val="Times New Roman"/>
        <family val="1"/>
      </rPr>
      <t>(</t>
    </r>
    <r>
      <rPr>
        <sz val="10"/>
        <rFont val="標楷體"/>
        <family val="4"/>
        <charset val="136"/>
      </rPr>
      <t>分子</t>
    </r>
    <r>
      <rPr>
        <sz val="10"/>
        <rFont val="Times New Roman"/>
        <family val="1"/>
      </rPr>
      <t>/</t>
    </r>
    <r>
      <rPr>
        <sz val="10"/>
        <rFont val="標楷體"/>
        <family val="4"/>
        <charset val="136"/>
      </rPr>
      <t>分母</t>
    </r>
    <r>
      <rPr>
        <sz val="10"/>
        <rFont val="Times New Roman"/>
        <family val="1"/>
      </rPr>
      <t>)</t>
    </r>
    <phoneticPr fontId="9" type="noConversion"/>
  </si>
  <si>
    <r>
      <rPr>
        <sz val="10"/>
        <rFont val="標楷體"/>
        <family val="4"/>
        <charset val="136"/>
      </rPr>
      <t>計費單位</t>
    </r>
    <r>
      <rPr>
        <sz val="10"/>
        <rFont val="Times New Roman"/>
        <family val="1"/>
      </rPr>
      <t>(MB/GB)</t>
    </r>
    <phoneticPr fontId="9" type="noConversion"/>
  </si>
  <si>
    <r>
      <rPr>
        <sz val="10"/>
        <rFont val="標楷體"/>
        <family val="4"/>
        <charset val="136"/>
      </rPr>
      <t>單位數</t>
    </r>
    <r>
      <rPr>
        <sz val="10"/>
        <rFont val="Times New Roman"/>
        <family val="1"/>
      </rPr>
      <t xml:space="preserve"> </t>
    </r>
    <phoneticPr fontId="9" type="noConversion"/>
  </si>
  <si>
    <r>
      <rPr>
        <sz val="12"/>
        <rFont val="標楷體"/>
        <family val="4"/>
        <charset val="136"/>
      </rPr>
      <t>第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年度</t>
    </r>
    <phoneticPr fontId="5" type="noConversion"/>
  </si>
  <si>
    <r>
      <rPr>
        <sz val="12"/>
        <rFont val="標楷體"/>
        <family val="4"/>
        <charset val="136"/>
      </rPr>
      <t>雲端設備租賃費</t>
    </r>
    <phoneticPr fontId="9" type="noConversion"/>
  </si>
  <si>
    <r>
      <rPr>
        <sz val="12"/>
        <rFont val="標楷體"/>
        <family val="4"/>
        <charset val="136"/>
      </rPr>
      <t>計費方式說明</t>
    </r>
    <phoneticPr fontId="9" type="noConversion"/>
  </si>
  <si>
    <r>
      <rPr>
        <sz val="10"/>
        <rFont val="標楷體"/>
        <family val="4"/>
        <charset val="136"/>
      </rPr>
      <t xml:space="preserve">分攤方式說明
</t>
    </r>
    <r>
      <rPr>
        <sz val="10"/>
        <rFont val="Times New Roman"/>
        <family val="1"/>
      </rPr>
      <t>(</t>
    </r>
    <r>
      <rPr>
        <sz val="10"/>
        <rFont val="標楷體"/>
        <family val="4"/>
        <charset val="136"/>
      </rPr>
      <t>分子</t>
    </r>
    <r>
      <rPr>
        <sz val="10"/>
        <rFont val="Times New Roman"/>
        <family val="1"/>
      </rPr>
      <t>/</t>
    </r>
    <r>
      <rPr>
        <sz val="10"/>
        <rFont val="標楷體"/>
        <family val="4"/>
        <charset val="136"/>
      </rPr>
      <t>分母</t>
    </r>
    <r>
      <rPr>
        <sz val="10"/>
        <rFont val="Times New Roman"/>
        <family val="1"/>
      </rPr>
      <t>)</t>
    </r>
    <phoneticPr fontId="9" type="noConversion"/>
  </si>
  <si>
    <r>
      <rPr>
        <sz val="10"/>
        <rFont val="標楷體"/>
        <family val="4"/>
        <charset val="136"/>
      </rPr>
      <t>單位數</t>
    </r>
    <r>
      <rPr>
        <sz val="10"/>
        <rFont val="Times New Roman"/>
        <family val="1"/>
      </rPr>
      <t xml:space="preserve"> </t>
    </r>
    <phoneticPr fontId="9" type="noConversion"/>
  </si>
  <si>
    <r>
      <rPr>
        <sz val="10"/>
        <rFont val="標楷體"/>
        <family val="4"/>
        <charset val="136"/>
      </rPr>
      <t>單價</t>
    </r>
    <r>
      <rPr>
        <sz val="10"/>
        <rFont val="Times New Roman"/>
        <family val="1"/>
      </rPr>
      <t xml:space="preserve"> </t>
    </r>
    <phoneticPr fontId="5" type="noConversion"/>
  </si>
  <si>
    <r>
      <rPr>
        <sz val="12"/>
        <rFont val="標楷體"/>
        <family val="4"/>
        <charset val="136"/>
      </rPr>
      <t>載具租賃費</t>
    </r>
    <phoneticPr fontId="9" type="noConversion"/>
  </si>
  <si>
    <r>
      <rPr>
        <sz val="12"/>
        <rFont val="標楷體"/>
        <family val="4"/>
        <charset val="136"/>
      </rPr>
      <t>租用套數</t>
    </r>
    <phoneticPr fontId="9" type="noConversion"/>
  </si>
  <si>
    <r>
      <rPr>
        <sz val="12"/>
        <rFont val="標楷體"/>
        <family val="4"/>
        <charset val="136"/>
      </rPr>
      <t>每月租金</t>
    </r>
    <phoneticPr fontId="12" type="noConversion"/>
  </si>
  <si>
    <r>
      <rPr>
        <sz val="12"/>
        <rFont val="標楷體"/>
        <family val="4"/>
        <charset val="136"/>
      </rPr>
      <t>投入月數</t>
    </r>
    <r>
      <rPr>
        <sz val="12"/>
        <rFont val="Times New Roman"/>
        <family val="1"/>
      </rPr>
      <t xml:space="preserve"> </t>
    </r>
    <phoneticPr fontId="9" type="noConversion"/>
  </si>
  <si>
    <r>
      <rPr>
        <sz val="12"/>
        <color rgb="FF000000"/>
        <rFont val="標楷體"/>
        <family val="4"/>
        <charset val="136"/>
      </rPr>
      <t>設備名稱</t>
    </r>
  </si>
  <si>
    <r>
      <rPr>
        <sz val="12"/>
        <color rgb="FF000000"/>
        <rFont val="標楷體"/>
        <family val="4"/>
        <charset val="136"/>
      </rPr>
      <t>單套購置成本</t>
    </r>
  </si>
  <si>
    <r>
      <rPr>
        <sz val="12"/>
        <color rgb="FF000000"/>
        <rFont val="標楷體"/>
        <family val="4"/>
        <charset val="136"/>
      </rPr>
      <t>套數</t>
    </r>
  </si>
  <si>
    <r>
      <rPr>
        <sz val="12"/>
        <color rgb="FF000000"/>
        <rFont val="標楷體"/>
        <family val="4"/>
        <charset val="136"/>
      </rPr>
      <t>金額</t>
    </r>
  </si>
  <si>
    <r>
      <rPr>
        <sz val="12"/>
        <color rgb="FF000000"/>
        <rFont val="標楷體"/>
        <family val="4"/>
        <charset val="136"/>
      </rPr>
      <t>已有設備</t>
    </r>
  </si>
  <si>
    <r>
      <rPr>
        <sz val="12"/>
        <color rgb="FF000000"/>
        <rFont val="標楷體"/>
        <family val="4"/>
        <charset val="136"/>
      </rPr>
      <t>小計</t>
    </r>
  </si>
  <si>
    <r>
      <rPr>
        <sz val="10"/>
        <color rgb="FF000000"/>
        <rFont val="標楷體"/>
        <family val="4"/>
        <charset val="136"/>
      </rPr>
      <t>＊＊＊＊</t>
    </r>
  </si>
  <si>
    <r>
      <rPr>
        <sz val="10"/>
        <color rgb="FF000000"/>
        <rFont val="標楷體"/>
        <family val="4"/>
        <charset val="136"/>
      </rPr>
      <t>＊＊</t>
    </r>
  </si>
  <si>
    <r>
      <rPr>
        <sz val="12"/>
        <color rgb="FF000000"/>
        <rFont val="標楷體"/>
        <family val="4"/>
        <charset val="136"/>
      </rPr>
      <t>新增設備</t>
    </r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</si>
  <si>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</si>
  <si>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合</t>
    </r>
    <r>
      <rPr>
        <sz val="12"/>
        <color rgb="FF000000"/>
        <rFont val="Times New Roman"/>
        <family val="1"/>
      </rPr>
      <t xml:space="preserve">   </t>
    </r>
    <r>
      <rPr>
        <sz val="12"/>
        <color rgb="FF000000"/>
        <rFont val="標楷體"/>
        <family val="4"/>
        <charset val="136"/>
      </rPr>
      <t>計</t>
    </r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</si>
  <si>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</si>
  <si>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</si>
  <si>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t>合計</t>
    <phoneticPr fontId="5" type="noConversion"/>
  </si>
  <si>
    <r>
      <t>2.</t>
    </r>
    <r>
      <rPr>
        <sz val="12"/>
        <color theme="1"/>
        <rFont val="標楷體"/>
        <family val="4"/>
        <charset val="136"/>
      </rPr>
      <t>顧問、專家費</t>
    </r>
    <phoneticPr fontId="5" type="noConversion"/>
  </si>
  <si>
    <r>
      <t>3.</t>
    </r>
    <r>
      <rPr>
        <sz val="12"/>
        <color theme="1"/>
        <rFont val="標楷體"/>
        <family val="4"/>
        <charset val="136"/>
      </rPr>
      <t>短期工作人員薪資</t>
    </r>
    <phoneticPr fontId="5" type="noConversion"/>
  </si>
  <si>
    <r>
      <rPr>
        <sz val="12"/>
        <color theme="1"/>
        <rFont val="標楷體"/>
        <family val="4"/>
        <charset val="136"/>
      </rPr>
      <t>科目別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</si>
  <si>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</si>
  <si>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第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年度</t>
    </r>
    <phoneticPr fontId="5" type="noConversion"/>
  </si>
  <si>
    <r>
      <rPr>
        <sz val="12"/>
        <color theme="1"/>
        <rFont val="標楷體"/>
        <family val="4"/>
        <charset val="136"/>
      </rPr>
      <t>總計</t>
    </r>
    <phoneticPr fontId="5" type="noConversion"/>
  </si>
  <si>
    <r>
      <rPr>
        <sz val="12"/>
        <color theme="1"/>
        <rFont val="標楷體"/>
        <family val="4"/>
        <charset val="136"/>
      </rPr>
      <t>補助比例</t>
    </r>
    <phoneticPr fontId="5" type="noConversion"/>
  </si>
  <si>
    <r>
      <rPr>
        <sz val="12"/>
        <color rgb="FF000000"/>
        <rFont val="標楷體"/>
        <family val="4"/>
        <charset val="136"/>
      </rPr>
      <t>補助款</t>
    </r>
  </si>
  <si>
    <r>
      <rPr>
        <sz val="12"/>
        <color rgb="FF000000"/>
        <rFont val="標楷體"/>
        <family val="4"/>
        <charset val="136"/>
      </rPr>
      <t>自籌款</t>
    </r>
  </si>
  <si>
    <r>
      <rPr>
        <sz val="12"/>
        <color rgb="FF000000"/>
        <rFont val="標楷體"/>
        <family val="4"/>
        <charset val="136"/>
      </rPr>
      <t>合計</t>
    </r>
  </si>
  <si>
    <r>
      <t>(2)</t>
    </r>
    <r>
      <rPr>
        <sz val="12"/>
        <color theme="1"/>
        <rFont val="標楷體"/>
        <family val="4"/>
        <charset val="136"/>
      </rPr>
      <t>顧問、專家費</t>
    </r>
    <phoneticPr fontId="5" type="noConversion"/>
  </si>
  <si>
    <r>
      <t>(3)</t>
    </r>
    <r>
      <rPr>
        <sz val="12"/>
        <color theme="1"/>
        <rFont val="標楷體"/>
        <family val="4"/>
        <charset val="136"/>
      </rPr>
      <t>短期工作人員薪資</t>
    </r>
    <phoneticPr fontId="5" type="noConversion"/>
  </si>
  <si>
    <r>
      <rPr>
        <sz val="12"/>
        <color theme="1"/>
        <rFont val="標楷體"/>
        <family val="4"/>
        <charset val="136"/>
      </rPr>
      <t>小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標楷體"/>
        <family val="4"/>
        <charset val="136"/>
      </rPr>
      <t>計</t>
    </r>
  </si>
  <si>
    <r>
      <t>2.</t>
    </r>
    <r>
      <rPr>
        <sz val="12"/>
        <color theme="1"/>
        <rFont val="標楷體"/>
        <family val="4"/>
        <charset val="136"/>
      </rPr>
      <t>消耗性器材及原材料費</t>
    </r>
  </si>
  <si>
    <r>
      <t>3.</t>
    </r>
    <r>
      <rPr>
        <sz val="12"/>
        <color theme="1"/>
        <rFont val="標楷體"/>
        <family val="4"/>
        <charset val="136"/>
      </rPr>
      <t>創新或研究發展設備使用費</t>
    </r>
  </si>
  <si>
    <r>
      <t>(2)</t>
    </r>
    <r>
      <rPr>
        <sz val="12"/>
        <color theme="1"/>
        <rFont val="標楷體"/>
        <family val="4"/>
        <charset val="136"/>
      </rPr>
      <t>新購設備</t>
    </r>
    <phoneticPr fontId="5" type="noConversion"/>
  </si>
  <si>
    <r>
      <t>(3)</t>
    </r>
    <r>
      <rPr>
        <sz val="12"/>
        <color theme="1"/>
        <rFont val="標楷體"/>
        <family val="4"/>
        <charset val="136"/>
      </rPr>
      <t>頻寬費</t>
    </r>
    <phoneticPr fontId="5" type="noConversion"/>
  </si>
  <si>
    <r>
      <t>4.</t>
    </r>
    <r>
      <rPr>
        <sz val="12"/>
        <color theme="1"/>
        <rFont val="標楷體"/>
        <family val="4"/>
        <charset val="136"/>
      </rPr>
      <t>創新或研究發展設備維護費</t>
    </r>
  </si>
  <si>
    <r>
      <t>5.</t>
    </r>
    <r>
      <rPr>
        <sz val="12"/>
        <color theme="1"/>
        <rFont val="標楷體"/>
        <family val="4"/>
        <charset val="136"/>
      </rPr>
      <t>無形資產之引進、委託研究或驗證費</t>
    </r>
  </si>
  <si>
    <r>
      <t>6.</t>
    </r>
    <r>
      <rPr>
        <sz val="12"/>
        <color theme="1"/>
        <rFont val="標楷體"/>
        <family val="4"/>
        <charset val="136"/>
      </rPr>
      <t>差旅費</t>
    </r>
  </si>
  <si>
    <r>
      <t>1.</t>
    </r>
    <r>
      <rPr>
        <sz val="12"/>
        <color theme="1"/>
        <rFont val="標楷體"/>
        <family val="4"/>
        <charset val="136"/>
      </rPr>
      <t>計畫人員之人事費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</si>
  <si>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計畫人員(系統開發、規劃建置、維運等人員)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</si>
  <si>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已有設備</t>
    </r>
    <phoneticPr fontId="5" type="noConversion"/>
  </si>
  <si>
    <r>
      <t>(4)</t>
    </r>
    <r>
      <rPr>
        <sz val="12"/>
        <color theme="1"/>
        <rFont val="標楷體"/>
        <family val="4"/>
        <charset val="136"/>
      </rPr>
      <t>雲端設備租賃費</t>
    </r>
    <phoneticPr fontId="5" type="noConversion"/>
  </si>
  <si>
    <r>
      <t>(5)</t>
    </r>
    <r>
      <rPr>
        <sz val="12"/>
        <color theme="1"/>
        <rFont val="標楷體"/>
        <family val="4"/>
        <charset val="136"/>
      </rPr>
      <t>載具租賃費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</si>
  <si>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已有設備</t>
    </r>
    <phoneticPr fontId="5" type="noConversion"/>
  </si>
  <si>
    <r>
      <t>(2)</t>
    </r>
    <r>
      <rPr>
        <sz val="12"/>
        <color theme="1"/>
        <rFont val="標楷體"/>
        <family val="4"/>
        <charset val="136"/>
      </rPr>
      <t>新購設備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</si>
  <si>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無形資產之引進費</t>
    </r>
    <phoneticPr fontId="5" type="noConversion"/>
  </si>
  <si>
    <r>
      <t>(2)</t>
    </r>
    <r>
      <rPr>
        <sz val="12"/>
        <color theme="1"/>
        <rFont val="標楷體"/>
        <family val="4"/>
        <charset val="136"/>
      </rPr>
      <t>委託研究</t>
    </r>
    <phoneticPr fontId="5" type="noConversion"/>
  </si>
  <si>
    <r>
      <t>(3)</t>
    </r>
    <r>
      <rPr>
        <sz val="12"/>
        <color theme="1"/>
        <rFont val="標楷體"/>
        <family val="4"/>
        <charset val="136"/>
      </rPr>
      <t>委託勞務</t>
    </r>
    <phoneticPr fontId="5" type="noConversion"/>
  </si>
  <si>
    <r>
      <t>(4)</t>
    </r>
    <r>
      <rPr>
        <sz val="12"/>
        <color theme="1"/>
        <rFont val="標楷體"/>
        <family val="4"/>
        <charset val="136"/>
      </rPr>
      <t>驗證費</t>
    </r>
    <phoneticPr fontId="5" type="noConversion"/>
  </si>
  <si>
    <t>歲出預算分配表</t>
    <phoneticPr fontId="5" type="noConversion"/>
  </si>
  <si>
    <t>計畫開發總經費</t>
    <phoneticPr fontId="5" type="noConversion"/>
  </si>
  <si>
    <r>
      <rPr>
        <sz val="12"/>
        <rFont val="標楷體"/>
        <family val="4"/>
        <charset val="136"/>
      </rPr>
      <t>補助款</t>
    </r>
  </si>
  <si>
    <r>
      <rPr>
        <sz val="12"/>
        <rFont val="標楷體"/>
        <family val="4"/>
        <charset val="136"/>
      </rPr>
      <t>自籌款</t>
    </r>
  </si>
  <si>
    <r>
      <t>(3)</t>
    </r>
    <r>
      <rPr>
        <sz val="12"/>
        <color theme="1"/>
        <rFont val="標楷體"/>
        <family val="4"/>
        <charset val="136"/>
      </rPr>
      <t>短期工作人員薪資</t>
    </r>
    <phoneticPr fontId="5" type="noConversion"/>
  </si>
  <si>
    <r>
      <t>(2)</t>
    </r>
    <r>
      <rPr>
        <sz val="12"/>
        <color theme="1"/>
        <rFont val="標楷體"/>
        <family val="4"/>
        <charset val="136"/>
      </rPr>
      <t>新購設備</t>
    </r>
    <phoneticPr fontId="5" type="noConversion"/>
  </si>
  <si>
    <r>
      <t>(2)</t>
    </r>
    <r>
      <rPr>
        <sz val="12"/>
        <color theme="1"/>
        <rFont val="標楷體"/>
        <family val="4"/>
        <charset val="136"/>
      </rPr>
      <t>委託研究</t>
    </r>
    <phoneticPr fontId="5" type="noConversion"/>
  </si>
  <si>
    <r>
      <rPr>
        <sz val="12"/>
        <rFont val="標楷體"/>
        <family val="4"/>
        <charset val="136"/>
      </rPr>
      <t>科目別</t>
    </r>
    <phoneticPr fontId="5" type="noConversion"/>
  </si>
  <si>
    <r>
      <t>1.</t>
    </r>
    <r>
      <rPr>
        <sz val="12"/>
        <color theme="1"/>
        <rFont val="標楷體"/>
        <family val="4"/>
        <charset val="136"/>
      </rPr>
      <t>計畫人員之人事費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</si>
  <si>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計畫人員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系統開發、規劃建置、維運等人員</t>
    </r>
    <r>
      <rPr>
        <sz val="12"/>
        <color theme="1"/>
        <rFont val="Times New Roman"/>
        <family val="1"/>
      </rPr>
      <t>)</t>
    </r>
    <phoneticPr fontId="5" type="noConversion"/>
  </si>
  <si>
    <r>
      <t>(2)</t>
    </r>
    <r>
      <rPr>
        <sz val="12"/>
        <color theme="1"/>
        <rFont val="標楷體"/>
        <family val="4"/>
        <charset val="136"/>
      </rPr>
      <t>顧問、專家費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</si>
  <si>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已有設備</t>
    </r>
    <phoneticPr fontId="5" type="noConversion"/>
  </si>
  <si>
    <r>
      <t>(4)</t>
    </r>
    <r>
      <rPr>
        <sz val="12"/>
        <color theme="1"/>
        <rFont val="標楷體"/>
        <family val="4"/>
        <charset val="136"/>
      </rPr>
      <t>雲端設備租賃費</t>
    </r>
    <phoneticPr fontId="5" type="noConversion"/>
  </si>
  <si>
    <r>
      <t>(5)</t>
    </r>
    <r>
      <rPr>
        <sz val="12"/>
        <color theme="1"/>
        <rFont val="標楷體"/>
        <family val="4"/>
        <charset val="136"/>
      </rPr>
      <t>載具租賃費</t>
    </r>
    <phoneticPr fontId="5" type="noConversion"/>
  </si>
  <si>
    <r>
      <t>(2)</t>
    </r>
    <r>
      <rPr>
        <sz val="12"/>
        <color theme="1"/>
        <rFont val="標楷體"/>
        <family val="4"/>
        <charset val="136"/>
      </rPr>
      <t>新購設備</t>
    </r>
    <phoneticPr fontId="5" type="noConversion"/>
  </si>
  <si>
    <r>
      <t>(1)</t>
    </r>
    <r>
      <rPr>
        <sz val="12"/>
        <color theme="1"/>
        <rFont val="標楷體"/>
        <family val="4"/>
        <charset val="136"/>
      </rPr>
      <t>無形資產之引進費</t>
    </r>
    <phoneticPr fontId="5" type="noConversion"/>
  </si>
  <si>
    <r>
      <t>(3)</t>
    </r>
    <r>
      <rPr>
        <sz val="12"/>
        <color theme="1"/>
        <rFont val="標楷體"/>
        <family val="4"/>
        <charset val="136"/>
      </rPr>
      <t>委託勞務</t>
    </r>
    <phoneticPr fontId="5" type="noConversion"/>
  </si>
  <si>
    <r>
      <t>(4)</t>
    </r>
    <r>
      <rPr>
        <sz val="12"/>
        <color theme="1"/>
        <rFont val="標楷體"/>
        <family val="4"/>
        <charset val="136"/>
      </rPr>
      <t>驗證費</t>
    </r>
    <phoneticPr fontId="5" type="noConversion"/>
  </si>
  <si>
    <r>
      <rPr>
        <sz val="12"/>
        <color rgb="FF000000"/>
        <rFont val="標楷體"/>
        <family val="4"/>
        <charset val="136"/>
      </rPr>
      <t>出差事由</t>
    </r>
  </si>
  <si>
    <r>
      <rPr>
        <sz val="12"/>
        <color rgb="FF000000"/>
        <rFont val="標楷體"/>
        <family val="4"/>
        <charset val="136"/>
      </rPr>
      <t>地區</t>
    </r>
  </si>
  <si>
    <r>
      <rPr>
        <sz val="12"/>
        <color rgb="FF000000"/>
        <rFont val="標楷體"/>
        <family val="4"/>
        <charset val="136"/>
      </rPr>
      <t>天數</t>
    </r>
  </si>
  <si>
    <r>
      <rPr>
        <sz val="12"/>
        <color rgb="FF000000"/>
        <rFont val="標楷體"/>
        <family val="4"/>
        <charset val="136"/>
      </rPr>
      <t>人次</t>
    </r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</si>
  <si>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</si>
  <si>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</si>
  <si>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</si>
  <si>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t>合計</t>
    <phoneticPr fontId="5" type="noConversion"/>
  </si>
  <si>
    <t>公司合計</t>
    <phoneticPr fontId="5" type="noConversion"/>
  </si>
  <si>
    <t>合計</t>
    <phoneticPr fontId="5" type="noConversion"/>
  </si>
  <si>
    <t>開發總經費</t>
    <phoneticPr fontId="5" type="noConversion"/>
  </si>
  <si>
    <t>百分比</t>
  </si>
  <si>
    <r>
      <t>2.1</t>
    </r>
    <r>
      <rPr>
        <sz val="12"/>
        <color theme="1"/>
        <rFont val="標楷體"/>
        <family val="4"/>
        <charset val="136"/>
      </rPr>
      <t>計畫人員之人事費</t>
    </r>
    <phoneticPr fontId="5" type="noConversion"/>
  </si>
  <si>
    <t>2.2消耗性器材及原材料費</t>
    <phoneticPr fontId="5" type="noConversion"/>
  </si>
  <si>
    <t>2.3創新或研究發展設備使用費用</t>
    <phoneticPr fontId="9" type="noConversion"/>
  </si>
  <si>
    <t>2.4創新或研究發展設備維護費用</t>
    <phoneticPr fontId="5" type="noConversion"/>
  </si>
  <si>
    <t>上表中屬資訊設備、通訊設備之軟體、硬體之使用費需求總計</t>
  </si>
  <si>
    <t>設備名稱</t>
  </si>
  <si>
    <t>使用費經費需求</t>
  </si>
  <si>
    <r>
      <t>第</t>
    </r>
    <r>
      <rPr>
        <sz val="11"/>
        <color theme="1"/>
        <rFont val="Times New Roman"/>
        <family val="1"/>
      </rPr>
      <t>1</t>
    </r>
    <r>
      <rPr>
        <sz val="11"/>
        <color theme="1"/>
        <rFont val="標楷體"/>
        <family val="4"/>
        <charset val="136"/>
      </rPr>
      <t>年度</t>
    </r>
  </si>
  <si>
    <r>
      <t>第</t>
    </r>
    <r>
      <rPr>
        <sz val="11"/>
        <color theme="1"/>
        <rFont val="Times New Roman"/>
        <family val="1"/>
      </rPr>
      <t>2</t>
    </r>
    <r>
      <rPr>
        <sz val="11"/>
        <color theme="1"/>
        <rFont val="標楷體"/>
        <family val="4"/>
        <charset val="136"/>
      </rPr>
      <t>年度</t>
    </r>
  </si>
  <si>
    <t>註：新購設備之單套購置金額請列預計採購成本。</t>
  </si>
  <si>
    <t>合計</t>
    <phoneticPr fontId="5" type="noConversion"/>
  </si>
  <si>
    <t>2.6 國內差旅費</t>
    <phoneticPr fontId="5" type="noConversion"/>
  </si>
  <si>
    <t>單位：千元</t>
  </si>
  <si>
    <r>
      <t>2.5</t>
    </r>
    <r>
      <rPr>
        <sz val="12"/>
        <color theme="1"/>
        <rFont val="標楷體"/>
        <family val="4"/>
        <charset val="136"/>
      </rPr>
      <t>無形資產之引進、委託研究、委託勞務或驗證費</t>
    </r>
    <phoneticPr fontId="5" type="noConversion"/>
  </si>
  <si>
    <r>
      <rPr>
        <sz val="12"/>
        <color theme="1"/>
        <rFont val="標楷體"/>
        <family val="4"/>
        <charset val="136"/>
      </rPr>
      <t>單位：千元</t>
    </r>
  </si>
  <si>
    <r>
      <rPr>
        <sz val="12"/>
        <color rgb="FF000000"/>
        <rFont val="標楷體"/>
        <family val="4"/>
        <charset val="136"/>
      </rPr>
      <t>類別</t>
    </r>
  </si>
  <si>
    <r>
      <rPr>
        <sz val="12"/>
        <color rgb="FF000000"/>
        <rFont val="標楷體"/>
        <family val="4"/>
        <charset val="136"/>
      </rPr>
      <t>項目名稱</t>
    </r>
  </si>
  <si>
    <r>
      <rPr>
        <sz val="12"/>
        <color rgb="FF000000"/>
        <rFont val="標楷體"/>
        <family val="4"/>
        <charset val="136"/>
      </rPr>
      <t>機構名稱</t>
    </r>
  </si>
  <si>
    <r>
      <rPr>
        <sz val="12"/>
        <color rgb="FF000000"/>
        <rFont val="標楷體"/>
        <family val="4"/>
        <charset val="136"/>
      </rPr>
      <t>金</t>
    </r>
    <r>
      <rPr>
        <sz val="12"/>
        <color rgb="FF000000"/>
        <rFont val="Times New Roman"/>
        <family val="1"/>
      </rPr>
      <t xml:space="preserve">   </t>
    </r>
    <r>
      <rPr>
        <sz val="12"/>
        <color rgb="FF000000"/>
        <rFont val="標楷體"/>
        <family val="4"/>
        <charset val="136"/>
      </rPr>
      <t>額</t>
    </r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</si>
  <si>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</si>
  <si>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</si>
  <si>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無形資產之引進費</t>
    </r>
  </si>
  <si>
    <r>
      <rPr>
        <sz val="12"/>
        <color rgb="FF000000"/>
        <rFont val="標楷體"/>
        <family val="4"/>
        <charset val="136"/>
      </rPr>
      <t>小</t>
    </r>
    <r>
      <rPr>
        <sz val="12"/>
        <color rgb="FF000000"/>
        <rFont val="Times New Roman"/>
        <family val="1"/>
      </rPr>
      <t xml:space="preserve">                   </t>
    </r>
    <r>
      <rPr>
        <sz val="12"/>
        <color rgb="FF000000"/>
        <rFont val="標楷體"/>
        <family val="4"/>
        <charset val="136"/>
      </rPr>
      <t>計</t>
    </r>
  </si>
  <si>
    <r>
      <rPr>
        <sz val="12"/>
        <color rgb="FF000000"/>
        <rFont val="標楷體"/>
        <family val="4"/>
        <charset val="136"/>
      </rPr>
      <t>委託研究</t>
    </r>
  </si>
  <si>
    <r>
      <rPr>
        <sz val="12"/>
        <color rgb="FF000000"/>
        <rFont val="標楷體"/>
        <family val="4"/>
        <charset val="136"/>
      </rPr>
      <t>委託勞務</t>
    </r>
    <phoneticPr fontId="5" type="noConversion"/>
  </si>
  <si>
    <r>
      <rPr>
        <sz val="12"/>
        <color rgb="FF000000"/>
        <rFont val="標楷體"/>
        <family val="4"/>
        <charset val="136"/>
      </rPr>
      <t>驗證</t>
    </r>
  </si>
  <si>
    <r>
      <rPr>
        <sz val="12"/>
        <color rgb="FF000000"/>
        <rFont val="標楷體"/>
        <family val="4"/>
        <charset val="136"/>
      </rPr>
      <t>驗證項目</t>
    </r>
  </si>
  <si>
    <r>
      <rPr>
        <sz val="12"/>
        <color rgb="FF000000"/>
        <rFont val="標楷體"/>
        <family val="4"/>
        <charset val="136"/>
      </rPr>
      <t>單位</t>
    </r>
  </si>
  <si>
    <r>
      <rPr>
        <sz val="12"/>
        <color rgb="FF000000"/>
        <rFont val="標楷體"/>
        <family val="4"/>
        <charset val="136"/>
      </rPr>
      <t>單價</t>
    </r>
  </si>
  <si>
    <r>
      <rPr>
        <sz val="12"/>
        <color rgb="FF000000"/>
        <rFont val="標楷體"/>
        <family val="4"/>
        <charset val="136"/>
      </rPr>
      <t>委託機構</t>
    </r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</si>
  <si>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</si>
  <si>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第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標楷體"/>
        <family val="4"/>
        <charset val="136"/>
      </rPr>
      <t>年度</t>
    </r>
    <phoneticPr fontId="5" type="noConversion"/>
  </si>
  <si>
    <r>
      <rPr>
        <sz val="12"/>
        <color rgb="FF000000"/>
        <rFont val="標楷體"/>
        <family val="4"/>
        <charset val="136"/>
      </rPr>
      <t>公司合計</t>
    </r>
    <phoneticPr fontId="5" type="noConversion"/>
  </si>
  <si>
    <r>
      <t>二、各科目預算編列表</t>
    </r>
    <r>
      <rPr>
        <sz val="14"/>
        <color theme="1"/>
        <rFont val="Times New Roman"/>
        <family val="1"/>
      </rPr>
      <t>(</t>
    </r>
    <r>
      <rPr>
        <sz val="14"/>
        <color theme="1"/>
        <rFont val="標楷體"/>
        <family val="4"/>
        <charset val="136"/>
      </rPr>
      <t>請分別填列各申請公司資料</t>
    </r>
    <r>
      <rPr>
        <sz val="14"/>
        <color theme="1"/>
        <rFont val="Times New Roman"/>
        <family val="1"/>
      </rPr>
      <t>)</t>
    </r>
  </si>
  <si>
    <t>經費預算表</t>
    <phoneticPr fontId="5" type="noConversion"/>
  </si>
  <si>
    <r>
      <rPr>
        <sz val="14"/>
        <color theme="1"/>
        <rFont val="標楷體"/>
        <family val="4"/>
        <charset val="136"/>
      </rPr>
      <t>第</t>
    </r>
    <r>
      <rPr>
        <sz val="14"/>
        <color theme="1"/>
        <rFont val="Times New Roman"/>
        <family val="1"/>
      </rPr>
      <t>1</t>
    </r>
    <r>
      <rPr>
        <sz val="14"/>
        <color theme="1"/>
        <rFont val="標楷體"/>
        <family val="4"/>
        <charset val="136"/>
      </rPr>
      <t>年度</t>
    </r>
    <phoneticPr fontId="5" type="noConversion"/>
  </si>
  <si>
    <r>
      <rPr>
        <sz val="14"/>
        <color theme="1"/>
        <rFont val="標楷體"/>
        <family val="4"/>
        <charset val="136"/>
      </rPr>
      <t>第</t>
    </r>
    <r>
      <rPr>
        <sz val="14"/>
        <color theme="1"/>
        <rFont val="Times New Roman"/>
        <family val="1"/>
      </rPr>
      <t>2</t>
    </r>
    <r>
      <rPr>
        <sz val="14"/>
        <color theme="1"/>
        <rFont val="標楷體"/>
        <family val="4"/>
        <charset val="136"/>
      </rPr>
      <t>年度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</si>
</sst>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_);[Red]\(#,##0\)"/>
    <numFmt numFmtId="178" formatCode="000&quot;年度&quot;"/>
    <numFmt numFmtId="179" formatCode="#,##0_);\(#,##0\)"/>
    <numFmt numFmtId="180" formatCode="#,##0.00_);[Red]\(#,##0.00\)"/>
    <numFmt numFmtId="181" formatCode="0.0%"/>
    <numFmt numFmtId="182" formatCode="_-* #,##0.0_-;\-* #,##0.0_-;_-* &quot;-&quot;??_-;_-@_-"/>
  </numFmts>
  <fonts count="24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2"/>
      <color theme="1"/>
      <name val="標楷體"/>
      <family val="4"/>
      <charset val="136"/>
    </font>
    <font>
      <sz val="12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b/>
      <sz val="12"/>
      <name val="Times New Roman"/>
      <family val="1"/>
    </font>
    <font>
      <b/>
      <sz val="12"/>
      <name val="標楷體"/>
      <family val="4"/>
      <charset val="136"/>
    </font>
    <font>
      <sz val="9"/>
      <name val="華康中楷體"/>
      <family val="3"/>
      <charset val="136"/>
    </font>
    <font>
      <sz val="10"/>
      <name val="Times New Roman"/>
      <family val="1"/>
    </font>
    <font>
      <sz val="10"/>
      <name val="標楷體"/>
      <family val="4"/>
      <charset val="136"/>
    </font>
    <font>
      <sz val="12"/>
      <color theme="1"/>
      <name val="細明體"/>
      <family val="3"/>
      <charset val="136"/>
    </font>
    <font>
      <sz val="12"/>
      <color rgb="FF000000"/>
      <name val="標楷體"/>
      <family val="4"/>
      <charset val="136"/>
    </font>
    <font>
      <sz val="12"/>
      <color rgb="FF000000"/>
      <name val="Times New Roman"/>
      <family val="1"/>
    </font>
    <font>
      <sz val="10"/>
      <color rgb="FF000000"/>
      <name val="標楷體"/>
      <family val="4"/>
      <charset val="136"/>
    </font>
    <font>
      <b/>
      <sz val="12"/>
      <color theme="1"/>
      <name val="Times New Roman"/>
      <family val="1"/>
    </font>
    <font>
      <sz val="14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3" fillId="0" borderId="1" xfId="1" applyNumberFormat="1" applyFont="1" applyBorder="1" applyAlignment="1">
      <alignment horizontal="right" vertical="center"/>
    </xf>
    <xf numFmtId="177" fontId="7" fillId="0" borderId="1" xfId="1" applyNumberFormat="1" applyFont="1" applyFill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176" fontId="3" fillId="2" borderId="1" xfId="1" applyNumberFormat="1" applyFont="1" applyFill="1" applyBorder="1" applyAlignment="1">
      <alignment horizontal="right" vertical="center"/>
    </xf>
    <xf numFmtId="0" fontId="15" fillId="0" borderId="0" xfId="0" applyFont="1">
      <alignment vertical="center"/>
    </xf>
    <xf numFmtId="0" fontId="17" fillId="0" borderId="1" xfId="0" applyFont="1" applyBorder="1" applyAlignment="1">
      <alignment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0" borderId="12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7" fillId="0" borderId="15" xfId="0" applyFont="1" applyBorder="1" applyAlignment="1">
      <alignment vertical="center" wrapText="1"/>
    </xf>
    <xf numFmtId="0" fontId="17" fillId="0" borderId="9" xfId="0" applyFont="1" applyBorder="1" applyAlignment="1">
      <alignment vertical="center" wrapText="1"/>
    </xf>
    <xf numFmtId="0" fontId="17" fillId="0" borderId="10" xfId="0" applyFont="1" applyBorder="1" applyAlignment="1">
      <alignment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5" borderId="9" xfId="0" applyFont="1" applyFill="1" applyBorder="1" applyAlignment="1">
      <alignment vertical="center" wrapText="1"/>
    </xf>
    <xf numFmtId="0" fontId="17" fillId="5" borderId="10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7" fillId="5" borderId="14" xfId="0" applyFont="1" applyFill="1" applyBorder="1" applyAlignment="1">
      <alignment vertical="center" wrapText="1"/>
    </xf>
    <xf numFmtId="0" fontId="17" fillId="5" borderId="15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>
      <alignment vertical="center"/>
    </xf>
    <xf numFmtId="176" fontId="3" fillId="5" borderId="1" xfId="0" applyNumberFormat="1" applyFont="1" applyFill="1" applyBorder="1" applyAlignment="1">
      <alignment horizontal="right" vertical="center"/>
    </xf>
    <xf numFmtId="181" fontId="3" fillId="0" borderId="1" xfId="3" applyNumberFormat="1" applyFont="1" applyBorder="1">
      <alignment vertical="center"/>
    </xf>
    <xf numFmtId="0" fontId="3" fillId="5" borderId="1" xfId="0" applyFont="1" applyFill="1" applyBorder="1" applyAlignment="1">
      <alignment horizontal="left" vertical="center" indent="1"/>
    </xf>
    <xf numFmtId="176" fontId="19" fillId="5" borderId="1" xfId="0" applyNumberFormat="1" applyFont="1" applyFill="1" applyBorder="1" applyAlignment="1">
      <alignment horizontal="right" vertical="center"/>
    </xf>
    <xf numFmtId="0" fontId="6" fillId="5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7" fillId="3" borderId="1" xfId="0" applyFont="1" applyFill="1" applyBorder="1" applyAlignment="1">
      <alignment vertical="center" wrapText="1"/>
    </xf>
    <xf numFmtId="0" fontId="17" fillId="3" borderId="12" xfId="0" applyFont="1" applyFill="1" applyBorder="1" applyAlignment="1">
      <alignment vertical="center" wrapText="1"/>
    </xf>
    <xf numFmtId="182" fontId="3" fillId="0" borderId="1" xfId="1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177" fontId="7" fillId="0" borderId="1" xfId="1" applyNumberFormat="1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6" borderId="1" xfId="0" applyFont="1" applyFill="1" applyBorder="1">
      <alignment vertical="center"/>
    </xf>
    <xf numFmtId="0" fontId="20" fillId="0" borderId="0" xfId="0" applyFont="1">
      <alignment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25" xfId="0" applyFont="1" applyFill="1" applyBorder="1" applyAlignment="1">
      <alignment horizontal="left" vertical="center"/>
    </xf>
    <xf numFmtId="0" fontId="7" fillId="0" borderId="22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177" fontId="7" fillId="0" borderId="1" xfId="2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2" xfId="1" applyNumberFormat="1" applyFont="1" applyFill="1" applyBorder="1" applyAlignment="1">
      <alignment vertical="center"/>
    </xf>
    <xf numFmtId="0" fontId="7" fillId="0" borderId="11" xfId="0" applyFont="1" applyFill="1" applyBorder="1" applyAlignment="1">
      <alignment vertical="center"/>
    </xf>
    <xf numFmtId="177" fontId="10" fillId="0" borderId="1" xfId="1" applyNumberFormat="1" applyFont="1" applyFill="1" applyBorder="1" applyAlignment="1"/>
    <xf numFmtId="177" fontId="10" fillId="0" borderId="12" xfId="1" applyNumberFormat="1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right" vertical="center"/>
    </xf>
    <xf numFmtId="0" fontId="7" fillId="0" borderId="26" xfId="0" applyFont="1" applyFill="1" applyBorder="1" applyAlignment="1">
      <alignment horizontal="center" vertical="center"/>
    </xf>
    <xf numFmtId="177" fontId="10" fillId="0" borderId="14" xfId="1" applyNumberFormat="1" applyFont="1" applyFill="1" applyBorder="1" applyAlignment="1">
      <alignment vertical="center"/>
    </xf>
    <xf numFmtId="177" fontId="10" fillId="0" borderId="15" xfId="1" applyNumberFormat="1" applyFont="1" applyFill="1" applyBorder="1" applyAlignment="1">
      <alignment vertical="center"/>
    </xf>
    <xf numFmtId="0" fontId="7" fillId="0" borderId="23" xfId="0" applyFont="1" applyFill="1" applyBorder="1" applyAlignment="1">
      <alignment horizontal="left" vertical="center"/>
    </xf>
    <xf numFmtId="0" fontId="21" fillId="0" borderId="0" xfId="0" applyFont="1">
      <alignment vertical="center"/>
    </xf>
    <xf numFmtId="0" fontId="16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7" fillId="4" borderId="5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3" fillId="5" borderId="1" xfId="0" applyFont="1" applyFill="1" applyBorder="1">
      <alignment vertical="center"/>
    </xf>
    <xf numFmtId="0" fontId="17" fillId="5" borderId="1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177" fontId="10" fillId="0" borderId="5" xfId="1" applyNumberFormat="1" applyFont="1" applyFill="1" applyBorder="1" applyAlignment="1"/>
    <xf numFmtId="177" fontId="10" fillId="0" borderId="26" xfId="1" applyNumberFormat="1" applyFont="1" applyFill="1" applyBorder="1" applyAlignment="1"/>
    <xf numFmtId="0" fontId="7" fillId="0" borderId="31" xfId="0" applyFont="1" applyFill="1" applyBorder="1" applyAlignment="1">
      <alignment horizontal="left" vertical="center"/>
    </xf>
    <xf numFmtId="0" fontId="7" fillId="0" borderId="41" xfId="0" applyFont="1" applyFill="1" applyBorder="1" applyAlignment="1">
      <alignment horizontal="left" vertical="center"/>
    </xf>
    <xf numFmtId="0" fontId="7" fillId="0" borderId="36" xfId="0" applyFont="1" applyFill="1" applyBorder="1" applyAlignment="1">
      <alignment horizontal="left" vertical="center"/>
    </xf>
    <xf numFmtId="177" fontId="10" fillId="0" borderId="14" xfId="1" applyNumberFormat="1" applyFont="1" applyFill="1" applyBorder="1" applyAlignment="1"/>
    <xf numFmtId="177" fontId="10" fillId="0" borderId="15" xfId="1" applyNumberFormat="1" applyFont="1" applyFill="1" applyBorder="1" applyAlignment="1"/>
    <xf numFmtId="0" fontId="21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181" fontId="3" fillId="0" borderId="1" xfId="3" applyNumberFormat="1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9" fontId="10" fillId="0" borderId="29" xfId="1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3" fillId="0" borderId="2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wrapText="1"/>
    </xf>
    <xf numFmtId="0" fontId="3" fillId="0" borderId="10" xfId="0" applyFont="1" applyFill="1" applyBorder="1" applyAlignment="1">
      <alignment wrapText="1"/>
    </xf>
    <xf numFmtId="180" fontId="7" fillId="0" borderId="1" xfId="0" applyNumberFormat="1" applyFont="1" applyFill="1" applyBorder="1" applyAlignment="1">
      <alignment vertical="center"/>
    </xf>
    <xf numFmtId="180" fontId="3" fillId="0" borderId="1" xfId="0" applyNumberFormat="1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79" fontId="10" fillId="0" borderId="18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wrapText="1"/>
    </xf>
    <xf numFmtId="0" fontId="3" fillId="0" borderId="40" xfId="0" applyFont="1" applyFill="1" applyBorder="1" applyAlignment="1">
      <alignment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179" fontId="10" fillId="0" borderId="19" xfId="1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vertical="center"/>
    </xf>
    <xf numFmtId="179" fontId="10" fillId="0" borderId="13" xfId="1" applyNumberFormat="1" applyFont="1" applyFill="1" applyBorder="1" applyAlignment="1">
      <alignment horizontal="center" vertical="center"/>
    </xf>
    <xf numFmtId="179" fontId="10" fillId="0" borderId="14" xfId="1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79" fontId="10" fillId="0" borderId="16" xfId="1" applyNumberFormat="1" applyFont="1" applyFill="1" applyBorder="1" applyAlignment="1">
      <alignment horizontal="center" vertical="center"/>
    </xf>
    <xf numFmtId="179" fontId="10" fillId="0" borderId="5" xfId="1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17" fillId="4" borderId="10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>
      <alignment vertical="center"/>
    </xf>
    <xf numFmtId="0" fontId="17" fillId="5" borderId="9" xfId="0" applyFont="1" applyFill="1" applyBorder="1" applyAlignment="1">
      <alignment horizontal="center" vertical="center" wrapText="1"/>
    </xf>
    <xf numFmtId="0" fontId="3" fillId="5" borderId="9" xfId="0" applyFont="1" applyFill="1" applyBorder="1">
      <alignment vertical="center"/>
    </xf>
    <xf numFmtId="0" fontId="17" fillId="4" borderId="5" xfId="0" applyFont="1" applyFill="1" applyBorder="1" applyAlignment="1">
      <alignment horizontal="center" vertical="center" wrapText="1"/>
    </xf>
    <xf numFmtId="0" fontId="17" fillId="5" borderId="1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</cellXfs>
  <cellStyles count="4">
    <cellStyle name="一般" xfId="0" builtinId="0"/>
    <cellStyle name="千分位" xfId="1" builtinId="3"/>
    <cellStyle name="千分位[0]" xfId="2" builtinId="6"/>
    <cellStyle name="百分比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31" sqref="A31"/>
    </sheetView>
  </sheetViews>
  <sheetFormatPr defaultRowHeight="15.75"/>
  <cols>
    <col min="1" max="1" width="46.125" style="1" customWidth="1"/>
    <col min="2" max="7" width="10.625" style="1" customWidth="1"/>
    <col min="8" max="16384" width="9" style="1"/>
  </cols>
  <sheetData>
    <row r="1" spans="1:7" ht="19.5">
      <c r="A1" s="46" t="s">
        <v>188</v>
      </c>
      <c r="B1" s="46"/>
      <c r="C1" s="46"/>
      <c r="D1" s="46"/>
      <c r="G1" s="70" t="s">
        <v>168</v>
      </c>
    </row>
    <row r="2" spans="1:7" ht="19.5">
      <c r="A2" s="92" t="s">
        <v>131</v>
      </c>
      <c r="B2" s="93" t="s">
        <v>189</v>
      </c>
      <c r="C2" s="93"/>
      <c r="D2" s="93"/>
      <c r="E2" s="93" t="s">
        <v>190</v>
      </c>
      <c r="F2" s="93"/>
      <c r="G2" s="93"/>
    </row>
    <row r="3" spans="1:7" ht="16.5">
      <c r="A3" s="92"/>
      <c r="B3" s="58" t="s">
        <v>126</v>
      </c>
      <c r="C3" s="58" t="s">
        <v>127</v>
      </c>
      <c r="D3" s="58" t="s">
        <v>29</v>
      </c>
      <c r="E3" s="58" t="s">
        <v>126</v>
      </c>
      <c r="F3" s="58" t="s">
        <v>127</v>
      </c>
      <c r="G3" s="58" t="s">
        <v>29</v>
      </c>
    </row>
    <row r="4" spans="1:7" ht="16.5">
      <c r="A4" s="73" t="s">
        <v>132</v>
      </c>
      <c r="B4" s="73"/>
      <c r="C4" s="73"/>
      <c r="D4" s="73"/>
      <c r="E4" s="48"/>
      <c r="F4" s="48"/>
      <c r="G4" s="48"/>
    </row>
    <row r="5" spans="1:7" ht="16.5">
      <c r="A5" s="32" t="s">
        <v>133</v>
      </c>
      <c r="B5" s="5">
        <f>歲出預算分配表!B5</f>
        <v>0</v>
      </c>
      <c r="C5" s="5">
        <f>歲出預算分配表!C5</f>
        <v>0</v>
      </c>
      <c r="D5" s="5">
        <f>歲出預算分配表!D5</f>
        <v>0</v>
      </c>
      <c r="E5" s="5">
        <f>歲出預算分配表!E5</f>
        <v>0</v>
      </c>
      <c r="F5" s="5">
        <f>歲出預算分配表!F5</f>
        <v>0</v>
      </c>
      <c r="G5" s="5">
        <f>歲出預算分配表!G5</f>
        <v>0</v>
      </c>
    </row>
    <row r="6" spans="1:7" ht="16.5">
      <c r="A6" s="32" t="s">
        <v>134</v>
      </c>
      <c r="B6" s="5">
        <f>歲出預算分配表!B6</f>
        <v>0</v>
      </c>
      <c r="C6" s="5">
        <f>歲出預算分配表!C6</f>
        <v>0</v>
      </c>
      <c r="D6" s="5">
        <f>歲出預算分配表!D6</f>
        <v>0</v>
      </c>
      <c r="E6" s="5">
        <f>歲出預算分配表!E6</f>
        <v>0</v>
      </c>
      <c r="F6" s="5">
        <f>歲出預算分配表!F6</f>
        <v>0</v>
      </c>
      <c r="G6" s="5">
        <f>歲出預算分配表!G6</f>
        <v>0</v>
      </c>
    </row>
    <row r="7" spans="1:7" ht="16.5">
      <c r="A7" s="32" t="s">
        <v>128</v>
      </c>
      <c r="B7" s="5">
        <f>歲出預算分配表!B7</f>
        <v>0</v>
      </c>
      <c r="C7" s="5">
        <f>歲出預算分配表!C7</f>
        <v>0</v>
      </c>
      <c r="D7" s="5">
        <f>歲出預算分配表!D7</f>
        <v>0</v>
      </c>
      <c r="E7" s="5">
        <f>歲出預算分配表!E7</f>
        <v>0</v>
      </c>
      <c r="F7" s="5">
        <f>歲出預算分配表!F7</f>
        <v>0</v>
      </c>
      <c r="G7" s="5">
        <f>歲出預算分配表!G7</f>
        <v>0</v>
      </c>
    </row>
    <row r="8" spans="1:7" ht="16.5">
      <c r="A8" s="73" t="s">
        <v>105</v>
      </c>
      <c r="B8" s="5">
        <f>歲出預算分配表!B8</f>
        <v>0</v>
      </c>
      <c r="C8" s="5">
        <f>歲出預算分配表!C8</f>
        <v>0</v>
      </c>
      <c r="D8" s="5">
        <f>歲出預算分配表!D8</f>
        <v>0</v>
      </c>
      <c r="E8" s="5">
        <f>歲出預算分配表!E8</f>
        <v>0</v>
      </c>
      <c r="F8" s="5">
        <f>歲出預算分配表!F8</f>
        <v>0</v>
      </c>
      <c r="G8" s="5">
        <f>歲出預算分配表!G8</f>
        <v>0</v>
      </c>
    </row>
    <row r="9" spans="1:7" ht="16.5">
      <c r="A9" s="73" t="s">
        <v>106</v>
      </c>
      <c r="B9" s="5">
        <f>歲出預算分配表!B9</f>
        <v>0</v>
      </c>
      <c r="C9" s="5">
        <f>歲出預算分配表!C9</f>
        <v>0</v>
      </c>
      <c r="D9" s="5">
        <f>歲出預算分配表!D9</f>
        <v>0</v>
      </c>
      <c r="E9" s="5">
        <f>歲出預算分配表!E9</f>
        <v>0</v>
      </c>
      <c r="F9" s="5">
        <f>歲出預算分配表!F9</f>
        <v>0</v>
      </c>
      <c r="G9" s="5">
        <f>歲出預算分配表!G9</f>
        <v>0</v>
      </c>
    </row>
    <row r="10" spans="1:7" ht="16.5">
      <c r="A10" s="73" t="s">
        <v>107</v>
      </c>
      <c r="B10" s="73"/>
      <c r="C10" s="73"/>
      <c r="D10" s="73"/>
      <c r="E10" s="5"/>
      <c r="F10" s="5"/>
      <c r="G10" s="5"/>
    </row>
    <row r="11" spans="1:7" ht="16.5">
      <c r="A11" s="32" t="s">
        <v>135</v>
      </c>
      <c r="B11" s="5">
        <f>歲出預算分配表!B11</f>
        <v>0</v>
      </c>
      <c r="C11" s="5">
        <f>歲出預算分配表!C11</f>
        <v>0</v>
      </c>
      <c r="D11" s="5">
        <f>歲出預算分配表!D11</f>
        <v>0</v>
      </c>
      <c r="E11" s="5">
        <f>歲出預算分配表!E11</f>
        <v>0</v>
      </c>
      <c r="F11" s="5">
        <f>歲出預算分配表!F11</f>
        <v>0</v>
      </c>
      <c r="G11" s="5">
        <f>歲出預算分配表!G11</f>
        <v>0</v>
      </c>
    </row>
    <row r="12" spans="1:7" ht="16.5">
      <c r="A12" s="32" t="s">
        <v>129</v>
      </c>
      <c r="B12" s="5">
        <f>歲出預算分配表!B12</f>
        <v>0</v>
      </c>
      <c r="C12" s="5">
        <f>歲出預算分配表!C12</f>
        <v>0</v>
      </c>
      <c r="D12" s="5">
        <f>歲出預算分配表!D12</f>
        <v>0</v>
      </c>
      <c r="E12" s="5">
        <f>歲出預算分配表!E12</f>
        <v>0</v>
      </c>
      <c r="F12" s="5">
        <f>歲出預算分配表!F12</f>
        <v>0</v>
      </c>
      <c r="G12" s="5">
        <f>歲出預算分配表!G12</f>
        <v>0</v>
      </c>
    </row>
    <row r="13" spans="1:7" ht="16.5">
      <c r="A13" s="32" t="s">
        <v>109</v>
      </c>
      <c r="B13" s="5">
        <f>歲出預算分配表!B13</f>
        <v>0</v>
      </c>
      <c r="C13" s="5">
        <f>歲出預算分配表!C13</f>
        <v>0</v>
      </c>
      <c r="D13" s="5">
        <f>歲出預算分配表!D13</f>
        <v>0</v>
      </c>
      <c r="E13" s="5">
        <f>歲出預算分配表!E13</f>
        <v>0</v>
      </c>
      <c r="F13" s="5">
        <f>歲出預算分配表!F13</f>
        <v>0</v>
      </c>
      <c r="G13" s="5">
        <f>歲出預算分配表!G13</f>
        <v>0</v>
      </c>
    </row>
    <row r="14" spans="1:7" ht="16.5">
      <c r="A14" s="32" t="s">
        <v>136</v>
      </c>
      <c r="B14" s="5">
        <f>歲出預算分配表!B14</f>
        <v>0</v>
      </c>
      <c r="C14" s="5">
        <f>歲出預算分配表!C14</f>
        <v>0</v>
      </c>
      <c r="D14" s="5">
        <f>歲出預算分配表!D14</f>
        <v>0</v>
      </c>
      <c r="E14" s="5">
        <f>歲出預算分配表!E14</f>
        <v>0</v>
      </c>
      <c r="F14" s="5">
        <f>歲出預算分配表!F14</f>
        <v>0</v>
      </c>
      <c r="G14" s="5">
        <f>歲出預算分配表!G14</f>
        <v>0</v>
      </c>
    </row>
    <row r="15" spans="1:7" ht="16.5">
      <c r="A15" s="32" t="s">
        <v>137</v>
      </c>
      <c r="B15" s="5">
        <f>歲出預算分配表!B15</f>
        <v>0</v>
      </c>
      <c r="C15" s="5">
        <f>歲出預算分配表!C15</f>
        <v>0</v>
      </c>
      <c r="D15" s="5">
        <f>歲出預算分配表!D15</f>
        <v>0</v>
      </c>
      <c r="E15" s="5">
        <f>歲出預算分配表!E15</f>
        <v>0</v>
      </c>
      <c r="F15" s="5">
        <f>歲出預算分配表!F15</f>
        <v>0</v>
      </c>
      <c r="G15" s="5">
        <f>歲出預算分配表!G15</f>
        <v>0</v>
      </c>
    </row>
    <row r="16" spans="1:7" ht="16.5">
      <c r="A16" s="73" t="s">
        <v>105</v>
      </c>
      <c r="B16" s="5">
        <f>歲出預算分配表!B16</f>
        <v>0</v>
      </c>
      <c r="C16" s="5">
        <f>歲出預算分配表!C16</f>
        <v>0</v>
      </c>
      <c r="D16" s="5">
        <f>歲出預算分配表!D16</f>
        <v>0</v>
      </c>
      <c r="E16" s="5">
        <f>歲出預算分配表!E16</f>
        <v>0</v>
      </c>
      <c r="F16" s="5">
        <f>歲出預算分配表!F16</f>
        <v>0</v>
      </c>
      <c r="G16" s="5">
        <f>歲出預算分配表!G16</f>
        <v>0</v>
      </c>
    </row>
    <row r="17" spans="1:7" ht="16.5">
      <c r="A17" s="73" t="s">
        <v>110</v>
      </c>
      <c r="B17" s="73"/>
      <c r="C17" s="73"/>
      <c r="D17" s="73"/>
      <c r="E17" s="5"/>
      <c r="F17" s="5"/>
      <c r="G17" s="5"/>
    </row>
    <row r="18" spans="1:7" ht="16.5">
      <c r="A18" s="32" t="s">
        <v>115</v>
      </c>
      <c r="B18" s="5">
        <f>歲出預算分配表!B18</f>
        <v>0</v>
      </c>
      <c r="C18" s="5">
        <f>歲出預算分配表!C18</f>
        <v>0</v>
      </c>
      <c r="D18" s="5">
        <f>歲出預算分配表!D18</f>
        <v>0</v>
      </c>
      <c r="E18" s="5">
        <f>歲出預算分配表!E18</f>
        <v>0</v>
      </c>
      <c r="F18" s="5">
        <f>歲出預算分配表!F18</f>
        <v>0</v>
      </c>
      <c r="G18" s="5">
        <f>歲出預算分配表!G18</f>
        <v>0</v>
      </c>
    </row>
    <row r="19" spans="1:7" ht="16.5">
      <c r="A19" s="32" t="s">
        <v>138</v>
      </c>
      <c r="B19" s="5">
        <f>歲出預算分配表!B19</f>
        <v>0</v>
      </c>
      <c r="C19" s="5">
        <f>歲出預算分配表!C19</f>
        <v>0</v>
      </c>
      <c r="D19" s="5">
        <f>歲出預算分配表!D19</f>
        <v>0</v>
      </c>
      <c r="E19" s="5">
        <f>歲出預算分配表!E19</f>
        <v>0</v>
      </c>
      <c r="F19" s="5">
        <f>歲出預算分配表!F19</f>
        <v>0</v>
      </c>
      <c r="G19" s="5">
        <f>歲出預算分配表!G19</f>
        <v>0</v>
      </c>
    </row>
    <row r="20" spans="1:7" ht="16.5">
      <c r="A20" s="73" t="s">
        <v>105</v>
      </c>
      <c r="B20" s="5">
        <f>歲出預算分配表!B20</f>
        <v>0</v>
      </c>
      <c r="C20" s="5">
        <f>歲出預算分配表!C20</f>
        <v>0</v>
      </c>
      <c r="D20" s="5">
        <f>歲出預算分配表!D20</f>
        <v>0</v>
      </c>
      <c r="E20" s="5">
        <f>歲出預算分配表!E20</f>
        <v>0</v>
      </c>
      <c r="F20" s="5">
        <f>歲出預算分配表!F20</f>
        <v>0</v>
      </c>
      <c r="G20" s="5">
        <f>歲出預算分配表!G20</f>
        <v>0</v>
      </c>
    </row>
    <row r="21" spans="1:7" ht="16.5">
      <c r="A21" s="73" t="s">
        <v>111</v>
      </c>
      <c r="B21" s="73"/>
      <c r="C21" s="73"/>
      <c r="D21" s="73"/>
      <c r="E21" s="5"/>
      <c r="F21" s="5"/>
      <c r="G21" s="5"/>
    </row>
    <row r="22" spans="1:7" ht="16.5">
      <c r="A22" s="32" t="s">
        <v>139</v>
      </c>
      <c r="B22" s="5">
        <f>歲出預算分配表!B22</f>
        <v>0</v>
      </c>
      <c r="C22" s="5">
        <f>歲出預算分配表!C22</f>
        <v>0</v>
      </c>
      <c r="D22" s="5">
        <f>歲出預算分配表!D22</f>
        <v>0</v>
      </c>
      <c r="E22" s="5">
        <f>歲出預算分配表!E22</f>
        <v>0</v>
      </c>
      <c r="F22" s="5">
        <f>歲出預算分配表!F22</f>
        <v>0</v>
      </c>
      <c r="G22" s="5">
        <f>歲出預算分配表!G22</f>
        <v>0</v>
      </c>
    </row>
    <row r="23" spans="1:7" ht="16.5">
      <c r="A23" s="32" t="s">
        <v>130</v>
      </c>
      <c r="B23" s="5">
        <f>歲出預算分配表!B23</f>
        <v>0</v>
      </c>
      <c r="C23" s="5">
        <f>歲出預算分配表!C23</f>
        <v>0</v>
      </c>
      <c r="D23" s="5">
        <f>歲出預算分配表!D23</f>
        <v>0</v>
      </c>
      <c r="E23" s="5">
        <f>歲出預算分配表!E23</f>
        <v>0</v>
      </c>
      <c r="F23" s="5">
        <f>歲出預算分配表!F23</f>
        <v>0</v>
      </c>
      <c r="G23" s="5">
        <f>歲出預算分配表!G23</f>
        <v>0</v>
      </c>
    </row>
    <row r="24" spans="1:7" ht="16.5">
      <c r="A24" s="32" t="s">
        <v>140</v>
      </c>
      <c r="B24" s="5">
        <f>歲出預算分配表!B24</f>
        <v>0</v>
      </c>
      <c r="C24" s="5">
        <f>歲出預算分配表!C24</f>
        <v>0</v>
      </c>
      <c r="D24" s="5">
        <f>歲出預算分配表!D24</f>
        <v>0</v>
      </c>
      <c r="E24" s="5">
        <f>歲出預算分配表!E24</f>
        <v>0</v>
      </c>
      <c r="F24" s="5">
        <f>歲出預算分配表!F24</f>
        <v>0</v>
      </c>
      <c r="G24" s="5">
        <f>歲出預算分配表!G24</f>
        <v>0</v>
      </c>
    </row>
    <row r="25" spans="1:7" ht="16.5">
      <c r="A25" s="32" t="s">
        <v>141</v>
      </c>
      <c r="B25" s="5">
        <f>歲出預算分配表!B25</f>
        <v>0</v>
      </c>
      <c r="C25" s="5">
        <f>歲出預算分配表!C25</f>
        <v>0</v>
      </c>
      <c r="D25" s="5">
        <f>歲出預算分配表!D25</f>
        <v>0</v>
      </c>
      <c r="E25" s="5">
        <f>歲出預算分配表!E25</f>
        <v>0</v>
      </c>
      <c r="F25" s="5">
        <f>歲出預算分配表!F25</f>
        <v>0</v>
      </c>
      <c r="G25" s="5">
        <f>歲出預算分配表!G25</f>
        <v>0</v>
      </c>
    </row>
    <row r="26" spans="1:7" ht="16.5">
      <c r="A26" s="73" t="s">
        <v>105</v>
      </c>
      <c r="B26" s="5">
        <f>歲出預算分配表!B26</f>
        <v>0</v>
      </c>
      <c r="C26" s="5">
        <f>歲出預算分配表!C26</f>
        <v>0</v>
      </c>
      <c r="D26" s="5">
        <f>歲出預算分配表!D26</f>
        <v>0</v>
      </c>
      <c r="E26" s="5">
        <f>歲出預算分配表!E26</f>
        <v>0</v>
      </c>
      <c r="F26" s="5">
        <f>歲出預算分配表!F26</f>
        <v>0</v>
      </c>
      <c r="G26" s="5">
        <f>歲出預算分配表!G26</f>
        <v>0</v>
      </c>
    </row>
    <row r="27" spans="1:7" ht="16.5">
      <c r="A27" s="73" t="s">
        <v>112</v>
      </c>
      <c r="B27" s="5">
        <f>歲出預算分配表!B27</f>
        <v>0</v>
      </c>
      <c r="C27" s="5">
        <f>歲出預算分配表!C27</f>
        <v>0</v>
      </c>
      <c r="D27" s="5">
        <f>歲出預算分配表!D27</f>
        <v>0</v>
      </c>
      <c r="E27" s="5">
        <f>歲出預算分配表!E27</f>
        <v>0</v>
      </c>
      <c r="F27" s="5">
        <f>歲出預算分配表!F27</f>
        <v>0</v>
      </c>
      <c r="G27" s="5">
        <f>歲出預算分配表!G27</f>
        <v>0</v>
      </c>
    </row>
    <row r="28" spans="1:7" ht="16.5">
      <c r="A28" s="34" t="s">
        <v>152</v>
      </c>
      <c r="B28" s="5">
        <f>歲出預算分配表!B28</f>
        <v>0</v>
      </c>
      <c r="C28" s="5">
        <f>歲出預算分配表!C28</f>
        <v>0</v>
      </c>
      <c r="D28" s="5">
        <f>歲出預算分配表!D28</f>
        <v>0</v>
      </c>
      <c r="E28" s="5">
        <f>歲出預算分配表!E28</f>
        <v>0</v>
      </c>
      <c r="F28" s="5">
        <f>歲出預算分配表!F28</f>
        <v>0</v>
      </c>
      <c r="G28" s="5">
        <f>歲出預算分配表!G28</f>
        <v>0</v>
      </c>
    </row>
    <row r="29" spans="1:7" ht="16.5">
      <c r="A29" s="45" t="s">
        <v>153</v>
      </c>
      <c r="B29" s="91" t="e">
        <f>B28/$D28</f>
        <v>#DIV/0!</v>
      </c>
      <c r="C29" s="91" t="e">
        <f>C28/$D28</f>
        <v>#DIV/0!</v>
      </c>
      <c r="D29" s="91" t="e">
        <f>D28/$D28</f>
        <v>#DIV/0!</v>
      </c>
      <c r="E29" s="91" t="e">
        <f>E28/$G28</f>
        <v>#DIV/0!</v>
      </c>
      <c r="F29" s="91" t="e">
        <f>F28/$G28</f>
        <v>#DIV/0!</v>
      </c>
      <c r="G29" s="91" t="e">
        <f>G28/$G28</f>
        <v>#DIV/0!</v>
      </c>
    </row>
  </sheetData>
  <mergeCells count="3">
    <mergeCell ref="A2:A3"/>
    <mergeCell ref="B2:D2"/>
    <mergeCell ref="E2:G2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I33" sqref="I33"/>
    </sheetView>
  </sheetViews>
  <sheetFormatPr defaultRowHeight="15.75"/>
  <cols>
    <col min="1" max="1" width="10.5" style="1" customWidth="1"/>
    <col min="2" max="2" width="13.75" style="1" customWidth="1"/>
    <col min="3" max="8" width="8.5" style="1" bestFit="1" customWidth="1"/>
    <col min="9" max="9" width="9" style="1"/>
    <col min="10" max="10" width="21.75" style="1" customWidth="1"/>
    <col min="11" max="16384" width="9" style="1"/>
  </cols>
  <sheetData>
    <row r="1" spans="1:10" ht="19.5">
      <c r="A1" s="90" t="s">
        <v>187</v>
      </c>
      <c r="B1" s="90"/>
      <c r="C1" s="89"/>
      <c r="D1" s="89"/>
      <c r="E1" s="89"/>
      <c r="F1" s="89"/>
      <c r="G1" s="89"/>
      <c r="H1" s="89"/>
      <c r="I1" s="89"/>
      <c r="J1" s="89"/>
    </row>
    <row r="2" spans="1:10" ht="16.5">
      <c r="A2" s="1" t="s">
        <v>154</v>
      </c>
      <c r="J2" s="70" t="s">
        <v>168</v>
      </c>
    </row>
    <row r="3" spans="1:10" ht="16.5">
      <c r="A3" s="104" t="s">
        <v>4</v>
      </c>
      <c r="B3" s="104"/>
      <c r="C3" s="96" t="s">
        <v>5</v>
      </c>
      <c r="D3" s="96"/>
      <c r="E3" s="96" t="s">
        <v>6</v>
      </c>
      <c r="F3" s="96"/>
      <c r="G3" s="96" t="s">
        <v>7</v>
      </c>
      <c r="H3" s="96"/>
      <c r="I3" s="96"/>
      <c r="J3" s="101" t="s">
        <v>8</v>
      </c>
    </row>
    <row r="4" spans="1:10" ht="16.5">
      <c r="A4" s="99" t="s">
        <v>1</v>
      </c>
      <c r="B4" s="99"/>
      <c r="C4" s="2" t="s">
        <v>19</v>
      </c>
      <c r="D4" s="2" t="s">
        <v>20</v>
      </c>
      <c r="E4" s="2" t="s">
        <v>21</v>
      </c>
      <c r="F4" s="2" t="s">
        <v>18</v>
      </c>
      <c r="G4" s="2" t="s">
        <v>22</v>
      </c>
      <c r="H4" s="2" t="s">
        <v>9</v>
      </c>
      <c r="I4" s="2" t="s">
        <v>11</v>
      </c>
      <c r="J4" s="102"/>
    </row>
    <row r="5" spans="1:10" ht="16.5">
      <c r="A5" s="94" t="s">
        <v>12</v>
      </c>
      <c r="B5" s="100"/>
      <c r="C5" s="100"/>
      <c r="D5" s="100"/>
      <c r="E5" s="100"/>
      <c r="F5" s="100"/>
      <c r="G5" s="100"/>
      <c r="H5" s="100"/>
      <c r="I5" s="95"/>
      <c r="J5" s="3"/>
    </row>
    <row r="6" spans="1:10">
      <c r="A6" s="98" t="s">
        <v>2</v>
      </c>
      <c r="B6" s="98"/>
      <c r="C6" s="4"/>
      <c r="D6" s="4"/>
      <c r="E6" s="4"/>
      <c r="F6" s="4"/>
      <c r="G6" s="4">
        <f>E6*C6</f>
        <v>0</v>
      </c>
      <c r="H6" s="4">
        <f>F6*D6</f>
        <v>0</v>
      </c>
      <c r="I6" s="4">
        <f>H6+G6</f>
        <v>0</v>
      </c>
      <c r="J6" s="3"/>
    </row>
    <row r="7" spans="1:10">
      <c r="A7" s="98" t="s">
        <v>2</v>
      </c>
      <c r="B7" s="98"/>
      <c r="C7" s="4"/>
      <c r="D7" s="4"/>
      <c r="E7" s="4"/>
      <c r="F7" s="4"/>
      <c r="G7" s="4">
        <f>E7*C7</f>
        <v>0</v>
      </c>
      <c r="H7" s="4">
        <f>F7*D7</f>
        <v>0</v>
      </c>
      <c r="I7" s="4">
        <f>H7+G7</f>
        <v>0</v>
      </c>
      <c r="J7" s="3"/>
    </row>
    <row r="8" spans="1:10" ht="16.5">
      <c r="A8" s="94" t="s">
        <v>13</v>
      </c>
      <c r="B8" s="100"/>
      <c r="C8" s="100"/>
      <c r="D8" s="100"/>
      <c r="E8" s="100"/>
      <c r="F8" s="100"/>
      <c r="G8" s="100"/>
      <c r="H8" s="100"/>
      <c r="I8" s="95"/>
      <c r="J8" s="2"/>
    </row>
    <row r="9" spans="1:10">
      <c r="A9" s="98" t="s">
        <v>3</v>
      </c>
      <c r="B9" s="98"/>
      <c r="C9" s="4"/>
      <c r="D9" s="4"/>
      <c r="E9" s="4"/>
      <c r="F9" s="4"/>
      <c r="G9" s="4">
        <f>E9*C9</f>
        <v>0</v>
      </c>
      <c r="H9" s="4">
        <f>F9*D9</f>
        <v>0</v>
      </c>
      <c r="I9" s="4">
        <f>H9+G9</f>
        <v>0</v>
      </c>
      <c r="J9" s="2"/>
    </row>
    <row r="10" spans="1:10">
      <c r="A10" s="98" t="s">
        <v>3</v>
      </c>
      <c r="B10" s="98"/>
      <c r="C10" s="4"/>
      <c r="D10" s="4"/>
      <c r="E10" s="4"/>
      <c r="F10" s="4"/>
      <c r="G10" s="4">
        <f>E10*C10</f>
        <v>0</v>
      </c>
      <c r="H10" s="4">
        <f>F10*D10</f>
        <v>0</v>
      </c>
      <c r="I10" s="4">
        <f>H10+G10</f>
        <v>0</v>
      </c>
      <c r="J10" s="3"/>
    </row>
    <row r="11" spans="1:10" ht="16.5">
      <c r="A11" s="94" t="s">
        <v>14</v>
      </c>
      <c r="B11" s="100"/>
      <c r="C11" s="100"/>
      <c r="D11" s="100"/>
      <c r="E11" s="100"/>
      <c r="F11" s="100"/>
      <c r="G11" s="100"/>
      <c r="H11" s="100"/>
      <c r="I11" s="95"/>
      <c r="J11" s="2"/>
    </row>
    <row r="12" spans="1:10">
      <c r="A12" s="98" t="s">
        <v>3</v>
      </c>
      <c r="B12" s="98"/>
      <c r="C12" s="4"/>
      <c r="D12" s="4"/>
      <c r="E12" s="4"/>
      <c r="F12" s="4"/>
      <c r="G12" s="4">
        <f>E12*C12</f>
        <v>0</v>
      </c>
      <c r="H12" s="4">
        <f>F12*D12</f>
        <v>0</v>
      </c>
      <c r="I12" s="4">
        <f>H12+G12</f>
        <v>0</v>
      </c>
      <c r="J12" s="2"/>
    </row>
    <row r="13" spans="1:10">
      <c r="A13" s="98" t="s">
        <v>3</v>
      </c>
      <c r="B13" s="98"/>
      <c r="C13" s="4"/>
      <c r="D13" s="4"/>
      <c r="E13" s="4"/>
      <c r="F13" s="4"/>
      <c r="G13" s="4">
        <f>E13*C13</f>
        <v>0</v>
      </c>
      <c r="H13" s="4">
        <f>F13*D13</f>
        <v>0</v>
      </c>
      <c r="I13" s="4">
        <f>H13+G13</f>
        <v>0</v>
      </c>
      <c r="J13" s="2"/>
    </row>
    <row r="14" spans="1:10" ht="16.5">
      <c r="A14" s="96" t="s">
        <v>15</v>
      </c>
      <c r="B14" s="96"/>
      <c r="C14" s="96"/>
      <c r="D14" s="96"/>
      <c r="E14" s="4">
        <f>SUM(E6:E13)</f>
        <v>0</v>
      </c>
      <c r="F14" s="4">
        <f>SUM(F6:F13)</f>
        <v>0</v>
      </c>
      <c r="G14" s="4">
        <f>SUM(G6:G13)</f>
        <v>0</v>
      </c>
      <c r="H14" s="4">
        <f>SUM(H6:H13)</f>
        <v>0</v>
      </c>
      <c r="I14" s="4">
        <f>SUM(I6:I13)</f>
        <v>0</v>
      </c>
      <c r="J14" s="2"/>
    </row>
    <row r="15" spans="1:10" ht="16.5">
      <c r="A15" s="99" t="s">
        <v>93</v>
      </c>
      <c r="B15" s="99"/>
      <c r="C15" s="2" t="s">
        <v>10</v>
      </c>
      <c r="D15" s="2" t="s">
        <v>23</v>
      </c>
      <c r="E15" s="2" t="s">
        <v>24</v>
      </c>
      <c r="F15" s="2" t="s">
        <v>25</v>
      </c>
      <c r="G15" s="2" t="s">
        <v>10</v>
      </c>
      <c r="H15" s="2" t="s">
        <v>25</v>
      </c>
      <c r="I15" s="2" t="s">
        <v>11</v>
      </c>
      <c r="J15" s="2" t="s">
        <v>17</v>
      </c>
    </row>
    <row r="16" spans="1:10">
      <c r="A16" s="98" t="s">
        <v>3</v>
      </c>
      <c r="B16" s="98"/>
      <c r="C16" s="4"/>
      <c r="D16" s="4"/>
      <c r="E16" s="4"/>
      <c r="F16" s="4"/>
      <c r="G16" s="4">
        <f>E16*C16</f>
        <v>0</v>
      </c>
      <c r="H16" s="4">
        <f>F16*D16</f>
        <v>0</v>
      </c>
      <c r="I16" s="4">
        <f>H16+G16</f>
        <v>0</v>
      </c>
      <c r="J16" s="2"/>
    </row>
    <row r="17" spans="1:10">
      <c r="A17" s="98" t="s">
        <v>3</v>
      </c>
      <c r="B17" s="98"/>
      <c r="C17" s="4"/>
      <c r="D17" s="4"/>
      <c r="E17" s="4"/>
      <c r="F17" s="4"/>
      <c r="G17" s="4">
        <f>E17*C17</f>
        <v>0</v>
      </c>
      <c r="H17" s="4">
        <f>F17*D17</f>
        <v>0</v>
      </c>
      <c r="I17" s="4">
        <f>H17+G17</f>
        <v>0</v>
      </c>
      <c r="J17" s="2"/>
    </row>
    <row r="18" spans="1:10" ht="16.5">
      <c r="A18" s="96" t="s">
        <v>15</v>
      </c>
      <c r="B18" s="96"/>
      <c r="C18" s="96"/>
      <c r="D18" s="96"/>
      <c r="E18" s="4">
        <f>SUM(E16:E17)</f>
        <v>0</v>
      </c>
      <c r="F18" s="4">
        <f>SUM(F16:F17)</f>
        <v>0</v>
      </c>
      <c r="G18" s="4">
        <f>SUM(G16:G17)</f>
        <v>0</v>
      </c>
      <c r="H18" s="4">
        <f>SUM(H16:H17)</f>
        <v>0</v>
      </c>
      <c r="I18" s="4">
        <f>SUM(I16:I17)</f>
        <v>0</v>
      </c>
      <c r="J18" s="2"/>
    </row>
    <row r="19" spans="1:10" ht="16.5">
      <c r="A19" s="103" t="s">
        <v>94</v>
      </c>
      <c r="B19" s="103"/>
      <c r="C19" s="96" t="s">
        <v>26</v>
      </c>
      <c r="D19" s="96"/>
      <c r="E19" s="96" t="s">
        <v>27</v>
      </c>
      <c r="F19" s="96"/>
      <c r="G19" s="96" t="s">
        <v>7</v>
      </c>
      <c r="H19" s="96"/>
      <c r="I19" s="96"/>
      <c r="J19" s="2"/>
    </row>
    <row r="20" spans="1:10" ht="16.5">
      <c r="A20" s="103"/>
      <c r="B20" s="103"/>
      <c r="C20" s="2" t="s">
        <v>22</v>
      </c>
      <c r="D20" s="2" t="s">
        <v>9</v>
      </c>
      <c r="E20" s="2" t="s">
        <v>16</v>
      </c>
      <c r="F20" s="2" t="s">
        <v>25</v>
      </c>
      <c r="G20" s="2" t="s">
        <v>10</v>
      </c>
      <c r="H20" s="2" t="s">
        <v>25</v>
      </c>
      <c r="I20" s="2" t="s">
        <v>11</v>
      </c>
      <c r="J20" s="2"/>
    </row>
    <row r="21" spans="1:10">
      <c r="A21" s="94" t="s">
        <v>28</v>
      </c>
      <c r="B21" s="95"/>
      <c r="C21" s="39"/>
      <c r="D21" s="39"/>
      <c r="E21" s="4"/>
      <c r="F21" s="4"/>
      <c r="G21" s="4">
        <f>E21*C21</f>
        <v>0</v>
      </c>
      <c r="H21" s="4">
        <f>F21*D21</f>
        <v>0</v>
      </c>
      <c r="I21" s="4">
        <f>H21+G21</f>
        <v>0</v>
      </c>
      <c r="J21" s="2"/>
    </row>
    <row r="22" spans="1:10" ht="16.5" customHeight="1">
      <c r="A22" s="94" t="s">
        <v>28</v>
      </c>
      <c r="B22" s="95"/>
      <c r="C22" s="39"/>
      <c r="D22" s="39"/>
      <c r="E22" s="4"/>
      <c r="F22" s="4"/>
      <c r="G22" s="4">
        <f>E22*C22</f>
        <v>0</v>
      </c>
      <c r="H22" s="4">
        <f>F22*D22</f>
        <v>0</v>
      </c>
      <c r="I22" s="4">
        <f>H22+G22</f>
        <v>0</v>
      </c>
      <c r="J22" s="2"/>
    </row>
    <row r="23" spans="1:10" ht="16.5">
      <c r="A23" s="96" t="s">
        <v>15</v>
      </c>
      <c r="B23" s="96"/>
      <c r="C23" s="96"/>
      <c r="D23" s="96"/>
      <c r="E23" s="4">
        <f>SUM(E21:E22)</f>
        <v>0</v>
      </c>
      <c r="F23" s="4">
        <f>SUM(F21:F22)</f>
        <v>0</v>
      </c>
      <c r="G23" s="4">
        <f>SUM(G21:G22)</f>
        <v>0</v>
      </c>
      <c r="H23" s="4">
        <f>SUM(H21:H22)</f>
        <v>0</v>
      </c>
      <c r="I23" s="4">
        <f>H23+G23</f>
        <v>0</v>
      </c>
      <c r="J23" s="2"/>
    </row>
    <row r="24" spans="1:10" ht="16.5">
      <c r="A24" s="97" t="s">
        <v>149</v>
      </c>
      <c r="B24" s="96"/>
      <c r="C24" s="96"/>
      <c r="D24" s="96"/>
      <c r="E24" s="96"/>
      <c r="F24" s="96"/>
      <c r="G24" s="4">
        <f>G23+G18+G14</f>
        <v>0</v>
      </c>
      <c r="H24" s="4">
        <f>H23+H18+H14</f>
        <v>0</v>
      </c>
      <c r="I24" s="4">
        <f>I23+I18+I14</f>
        <v>0</v>
      </c>
      <c r="J24" s="3"/>
    </row>
  </sheetData>
  <mergeCells count="28">
    <mergeCell ref="J3:J4"/>
    <mergeCell ref="A14:D14"/>
    <mergeCell ref="A19:B20"/>
    <mergeCell ref="C19:D19"/>
    <mergeCell ref="E19:F19"/>
    <mergeCell ref="G19:I19"/>
    <mergeCell ref="A6:B6"/>
    <mergeCell ref="A7:B7"/>
    <mergeCell ref="A9:B9"/>
    <mergeCell ref="A10:B10"/>
    <mergeCell ref="A3:B3"/>
    <mergeCell ref="C3:D3"/>
    <mergeCell ref="E3:F3"/>
    <mergeCell ref="G3:I3"/>
    <mergeCell ref="A4:B4"/>
    <mergeCell ref="A12:B12"/>
    <mergeCell ref="A5:I5"/>
    <mergeCell ref="A8:I8"/>
    <mergeCell ref="A11:I11"/>
    <mergeCell ref="A21:B21"/>
    <mergeCell ref="A18:D18"/>
    <mergeCell ref="A22:B22"/>
    <mergeCell ref="A23:D23"/>
    <mergeCell ref="A24:F24"/>
    <mergeCell ref="A13:B13"/>
    <mergeCell ref="A15:B15"/>
    <mergeCell ref="A16:B16"/>
    <mergeCell ref="A17:B17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J1" sqref="J1"/>
    </sheetView>
  </sheetViews>
  <sheetFormatPr defaultRowHeight="16.5"/>
  <cols>
    <col min="1" max="1" width="25.375" customWidth="1"/>
    <col min="2" max="2" width="11.75" customWidth="1"/>
  </cols>
  <sheetData>
    <row r="1" spans="1:10" s="44" customFormat="1">
      <c r="A1" s="44" t="s">
        <v>155</v>
      </c>
      <c r="J1" s="70" t="s">
        <v>168</v>
      </c>
    </row>
    <row r="2" spans="1:10">
      <c r="A2" s="105" t="s">
        <v>36</v>
      </c>
      <c r="B2" s="105" t="s">
        <v>37</v>
      </c>
      <c r="C2" s="105" t="s">
        <v>38</v>
      </c>
      <c r="D2" s="105"/>
      <c r="E2" s="105"/>
      <c r="F2" s="107" t="s">
        <v>39</v>
      </c>
      <c r="G2" s="105" t="s">
        <v>40</v>
      </c>
      <c r="H2" s="105"/>
      <c r="I2" s="105"/>
      <c r="J2" s="105" t="s">
        <v>41</v>
      </c>
    </row>
    <row r="3" spans="1:10">
      <c r="A3" s="105"/>
      <c r="B3" s="105"/>
      <c r="C3" s="8" t="s">
        <v>19</v>
      </c>
      <c r="D3" s="8" t="s">
        <v>20</v>
      </c>
      <c r="E3" s="9" t="s">
        <v>0</v>
      </c>
      <c r="F3" s="107"/>
      <c r="G3" s="8" t="s">
        <v>19</v>
      </c>
      <c r="H3" s="8" t="s">
        <v>20</v>
      </c>
      <c r="I3" s="9" t="s">
        <v>0</v>
      </c>
      <c r="J3" s="105"/>
    </row>
    <row r="4" spans="1:10">
      <c r="A4" s="10"/>
      <c r="B4" s="10"/>
      <c r="C4" s="9"/>
      <c r="D4" s="9"/>
      <c r="E4" s="4">
        <f t="shared" ref="E4:E10" si="0">D4+C4</f>
        <v>0</v>
      </c>
      <c r="F4" s="10"/>
      <c r="G4" s="4">
        <f>F4*C4</f>
        <v>0</v>
      </c>
      <c r="H4" s="4">
        <f>G4*D4</f>
        <v>0</v>
      </c>
      <c r="I4" s="4">
        <f>H4+G4</f>
        <v>0</v>
      </c>
      <c r="J4" s="10"/>
    </row>
    <row r="5" spans="1:10">
      <c r="A5" s="10"/>
      <c r="B5" s="10"/>
      <c r="C5" s="9"/>
      <c r="D5" s="9"/>
      <c r="E5" s="4">
        <f t="shared" si="0"/>
        <v>0</v>
      </c>
      <c r="F5" s="10"/>
      <c r="G5" s="4">
        <f t="shared" ref="G5:H5" si="1">F5*C5</f>
        <v>0</v>
      </c>
      <c r="H5" s="4">
        <f t="shared" si="1"/>
        <v>0</v>
      </c>
      <c r="I5" s="4">
        <f t="shared" ref="I5:I10" si="2">H5+G5</f>
        <v>0</v>
      </c>
      <c r="J5" s="10"/>
    </row>
    <row r="6" spans="1:10">
      <c r="A6" s="10"/>
      <c r="B6" s="10"/>
      <c r="C6" s="9"/>
      <c r="D6" s="9"/>
      <c r="E6" s="4">
        <f t="shared" si="0"/>
        <v>0</v>
      </c>
      <c r="F6" s="10"/>
      <c r="G6" s="4">
        <f t="shared" ref="G6:H6" si="3">F6*C6</f>
        <v>0</v>
      </c>
      <c r="H6" s="4">
        <f t="shared" si="3"/>
        <v>0</v>
      </c>
      <c r="I6" s="4">
        <f t="shared" si="2"/>
        <v>0</v>
      </c>
      <c r="J6" s="10"/>
    </row>
    <row r="7" spans="1:10">
      <c r="A7" s="10"/>
      <c r="B7" s="10"/>
      <c r="C7" s="9"/>
      <c r="D7" s="9"/>
      <c r="E7" s="4">
        <f t="shared" si="0"/>
        <v>0</v>
      </c>
      <c r="F7" s="10"/>
      <c r="G7" s="4">
        <f t="shared" ref="G7:H7" si="4">F7*C7</f>
        <v>0</v>
      </c>
      <c r="H7" s="4">
        <f t="shared" si="4"/>
        <v>0</v>
      </c>
      <c r="I7" s="4">
        <f t="shared" si="2"/>
        <v>0</v>
      </c>
      <c r="J7" s="10"/>
    </row>
    <row r="8" spans="1:10">
      <c r="A8" s="10"/>
      <c r="B8" s="10"/>
      <c r="C8" s="9"/>
      <c r="D8" s="9"/>
      <c r="E8" s="4">
        <f t="shared" si="0"/>
        <v>0</v>
      </c>
      <c r="F8" s="10"/>
      <c r="G8" s="4">
        <f t="shared" ref="G8:H8" si="5">F8*C8</f>
        <v>0</v>
      </c>
      <c r="H8" s="4">
        <f t="shared" si="5"/>
        <v>0</v>
      </c>
      <c r="I8" s="4">
        <f t="shared" si="2"/>
        <v>0</v>
      </c>
      <c r="J8" s="10"/>
    </row>
    <row r="9" spans="1:10">
      <c r="A9" s="10"/>
      <c r="B9" s="10"/>
      <c r="C9" s="9"/>
      <c r="D9" s="9"/>
      <c r="E9" s="4">
        <f t="shared" si="0"/>
        <v>0</v>
      </c>
      <c r="F9" s="10"/>
      <c r="G9" s="4">
        <f t="shared" ref="G9:H9" si="6">F9*C9</f>
        <v>0</v>
      </c>
      <c r="H9" s="4">
        <f t="shared" si="6"/>
        <v>0</v>
      </c>
      <c r="I9" s="4">
        <f t="shared" si="2"/>
        <v>0</v>
      </c>
      <c r="J9" s="10"/>
    </row>
    <row r="10" spans="1:10">
      <c r="A10" s="10"/>
      <c r="B10" s="10"/>
      <c r="C10" s="9"/>
      <c r="D10" s="9"/>
      <c r="E10" s="4">
        <f t="shared" si="0"/>
        <v>0</v>
      </c>
      <c r="F10" s="10"/>
      <c r="G10" s="4">
        <f t="shared" ref="G10:H10" si="7">F10*C10</f>
        <v>0</v>
      </c>
      <c r="H10" s="4">
        <f t="shared" si="7"/>
        <v>0</v>
      </c>
      <c r="I10" s="4">
        <f t="shared" si="2"/>
        <v>0</v>
      </c>
      <c r="J10" s="10"/>
    </row>
    <row r="11" spans="1:10">
      <c r="A11" s="106" t="s">
        <v>92</v>
      </c>
      <c r="B11" s="106"/>
      <c r="C11" s="106"/>
      <c r="D11" s="106"/>
      <c r="E11" s="106"/>
      <c r="F11" s="106"/>
      <c r="G11" s="11">
        <f>SUM(G4:G10)</f>
        <v>0</v>
      </c>
      <c r="H11" s="11">
        <f>SUM(H4:H10)</f>
        <v>0</v>
      </c>
      <c r="I11" s="11">
        <f>SUM(I4:I10)</f>
        <v>0</v>
      </c>
      <c r="J11" s="7"/>
    </row>
    <row r="14" spans="1:10">
      <c r="H14" s="4"/>
    </row>
  </sheetData>
  <mergeCells count="7">
    <mergeCell ref="G2:I2"/>
    <mergeCell ref="J2:J3"/>
    <mergeCell ref="A11:F11"/>
    <mergeCell ref="A2:A3"/>
    <mergeCell ref="B2:B3"/>
    <mergeCell ref="C2:E2"/>
    <mergeCell ref="F2:F3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workbookViewId="0">
      <selection activeCell="L1" sqref="L1"/>
    </sheetView>
  </sheetViews>
  <sheetFormatPr defaultRowHeight="15.75"/>
  <cols>
    <col min="1" max="1" width="19.875" style="1" customWidth="1"/>
    <col min="2" max="2" width="12" style="1" customWidth="1"/>
    <col min="3" max="4" width="9" style="1"/>
    <col min="5" max="5" width="13.75" style="1" customWidth="1"/>
    <col min="6" max="16384" width="9" style="1"/>
  </cols>
  <sheetData>
    <row r="1" spans="1:12" ht="17.25" thickBot="1">
      <c r="A1" s="44" t="s">
        <v>156</v>
      </c>
      <c r="L1" s="70">
        <v>2</v>
      </c>
    </row>
    <row r="2" spans="1:12" ht="16.5" customHeight="1">
      <c r="A2" s="161" t="s">
        <v>49</v>
      </c>
      <c r="B2" s="112" t="s">
        <v>50</v>
      </c>
      <c r="C2" s="136" t="s">
        <v>42</v>
      </c>
      <c r="D2" s="136" t="s">
        <v>51</v>
      </c>
      <c r="E2" s="145"/>
      <c r="F2" s="147" t="s">
        <v>52</v>
      </c>
      <c r="G2" s="147"/>
      <c r="H2" s="147"/>
      <c r="I2" s="112" t="s">
        <v>53</v>
      </c>
      <c r="J2" s="119"/>
      <c r="K2" s="120"/>
      <c r="L2" s="155" t="s">
        <v>54</v>
      </c>
    </row>
    <row r="3" spans="1:12" ht="16.5">
      <c r="A3" s="144"/>
      <c r="B3" s="162"/>
      <c r="C3" s="115"/>
      <c r="D3" s="146"/>
      <c r="E3" s="146"/>
      <c r="F3" s="6" t="s">
        <v>55</v>
      </c>
      <c r="G3" s="6" t="s">
        <v>56</v>
      </c>
      <c r="H3" s="35" t="s">
        <v>29</v>
      </c>
      <c r="I3" s="6" t="s">
        <v>55</v>
      </c>
      <c r="J3" s="6" t="s">
        <v>57</v>
      </c>
      <c r="K3" s="47" t="s">
        <v>29</v>
      </c>
      <c r="L3" s="156"/>
    </row>
    <row r="4" spans="1:12" ht="16.5">
      <c r="A4" s="157" t="s">
        <v>30</v>
      </c>
      <c r="B4" s="158"/>
      <c r="C4" s="158"/>
      <c r="D4" s="158"/>
      <c r="E4" s="158"/>
      <c r="F4" s="158"/>
      <c r="G4" s="158"/>
      <c r="H4" s="158"/>
      <c r="I4" s="158"/>
      <c r="J4" s="158"/>
      <c r="K4" s="49"/>
      <c r="L4" s="50"/>
    </row>
    <row r="5" spans="1:12">
      <c r="A5" s="51"/>
      <c r="B5" s="52"/>
      <c r="C5" s="53"/>
      <c r="D5" s="140">
        <f>B5*C5/60</f>
        <v>0</v>
      </c>
      <c r="E5" s="124"/>
      <c r="F5" s="53"/>
      <c r="G5" s="53"/>
      <c r="H5" s="41">
        <f>SUM(F5:G5)</f>
        <v>0</v>
      </c>
      <c r="I5" s="41">
        <f>$D5*F5</f>
        <v>0</v>
      </c>
      <c r="J5" s="41">
        <f>$D5*G5</f>
        <v>0</v>
      </c>
      <c r="K5" s="54">
        <f>SUM(I5:J5)</f>
        <v>0</v>
      </c>
      <c r="L5" s="50"/>
    </row>
    <row r="6" spans="1:12" ht="16.5" customHeight="1">
      <c r="A6" s="55"/>
      <c r="B6" s="52"/>
      <c r="C6" s="53"/>
      <c r="D6" s="140">
        <f>B6*C6/60</f>
        <v>0</v>
      </c>
      <c r="E6" s="124"/>
      <c r="F6" s="53"/>
      <c r="G6" s="53"/>
      <c r="H6" s="41">
        <f>SUM(F6:G6)</f>
        <v>0</v>
      </c>
      <c r="I6" s="41">
        <f>$D6*F6</f>
        <v>0</v>
      </c>
      <c r="J6" s="41">
        <f>$D6*G6</f>
        <v>0</v>
      </c>
      <c r="K6" s="54">
        <f>SUM(I6:J6)</f>
        <v>0</v>
      </c>
      <c r="L6" s="50"/>
    </row>
    <row r="7" spans="1:12" ht="17.25" thickBot="1">
      <c r="A7" s="159" t="s">
        <v>31</v>
      </c>
      <c r="B7" s="160"/>
      <c r="C7" s="160"/>
      <c r="D7" s="160"/>
      <c r="E7" s="160"/>
      <c r="F7" s="160"/>
      <c r="G7" s="160"/>
      <c r="H7" s="76">
        <f t="shared" ref="H7:K7" si="0">SUM(H5:H6)</f>
        <v>0</v>
      </c>
      <c r="I7" s="76">
        <f t="shared" si="0"/>
        <v>0</v>
      </c>
      <c r="J7" s="76">
        <f t="shared" si="0"/>
        <v>0</v>
      </c>
      <c r="K7" s="77">
        <f t="shared" si="0"/>
        <v>0</v>
      </c>
      <c r="L7" s="78"/>
    </row>
    <row r="8" spans="1:12" ht="16.5">
      <c r="A8" s="143" t="s">
        <v>58</v>
      </c>
      <c r="B8" s="112" t="s">
        <v>59</v>
      </c>
      <c r="C8" s="136" t="s">
        <v>60</v>
      </c>
      <c r="D8" s="136" t="s">
        <v>51</v>
      </c>
      <c r="E8" s="145"/>
      <c r="F8" s="147" t="s">
        <v>61</v>
      </c>
      <c r="G8" s="147"/>
      <c r="H8" s="147"/>
      <c r="I8" s="112" t="s">
        <v>62</v>
      </c>
      <c r="J8" s="119"/>
      <c r="K8" s="120"/>
      <c r="L8" s="80"/>
    </row>
    <row r="9" spans="1:12" ht="16.5">
      <c r="A9" s="144"/>
      <c r="B9" s="92"/>
      <c r="C9" s="115"/>
      <c r="D9" s="146"/>
      <c r="E9" s="146"/>
      <c r="F9" s="6" t="s">
        <v>55</v>
      </c>
      <c r="G9" s="6" t="s">
        <v>56</v>
      </c>
      <c r="H9" s="35" t="s">
        <v>29</v>
      </c>
      <c r="I9" s="6" t="s">
        <v>43</v>
      </c>
      <c r="J9" s="6" t="s">
        <v>44</v>
      </c>
      <c r="K9" s="47" t="s">
        <v>29</v>
      </c>
      <c r="L9" s="50"/>
    </row>
    <row r="10" spans="1:12" ht="16.5">
      <c r="A10" s="157" t="s">
        <v>63</v>
      </c>
      <c r="B10" s="158"/>
      <c r="C10" s="158"/>
      <c r="D10" s="158"/>
      <c r="E10" s="158"/>
      <c r="F10" s="158"/>
      <c r="G10" s="158"/>
      <c r="H10" s="158"/>
      <c r="I10" s="158"/>
      <c r="J10" s="158"/>
      <c r="K10" s="49"/>
      <c r="L10" s="50"/>
    </row>
    <row r="11" spans="1:12" ht="16.5" customHeight="1">
      <c r="A11" s="51"/>
      <c r="B11" s="52"/>
      <c r="C11" s="53"/>
      <c r="D11" s="140">
        <f>B11*C11/60</f>
        <v>0</v>
      </c>
      <c r="E11" s="124"/>
      <c r="F11" s="53"/>
      <c r="G11" s="53"/>
      <c r="H11" s="41">
        <f>SUM(F11:G11)</f>
        <v>0</v>
      </c>
      <c r="I11" s="41">
        <f>$D11*F11</f>
        <v>0</v>
      </c>
      <c r="J11" s="41">
        <f>$D11*G11</f>
        <v>0</v>
      </c>
      <c r="K11" s="54">
        <f>SUM(I11:J11)</f>
        <v>0</v>
      </c>
      <c r="L11" s="50"/>
    </row>
    <row r="12" spans="1:12" ht="16.5" customHeight="1">
      <c r="A12" s="51"/>
      <c r="B12" s="42"/>
      <c r="C12" s="53"/>
      <c r="D12" s="123">
        <f>B12*C12/60</f>
        <v>0</v>
      </c>
      <c r="E12" s="124"/>
      <c r="F12" s="53"/>
      <c r="G12" s="53"/>
      <c r="H12" s="41">
        <f>SUM(F12:G12)</f>
        <v>0</v>
      </c>
      <c r="I12" s="41">
        <f>$D12*F12</f>
        <v>0</v>
      </c>
      <c r="J12" s="41">
        <f>$D12*G12</f>
        <v>0</v>
      </c>
      <c r="K12" s="54">
        <f>SUM(I12:J12)</f>
        <v>0</v>
      </c>
      <c r="L12" s="50"/>
    </row>
    <row r="13" spans="1:12" ht="17.25" thickBot="1">
      <c r="A13" s="141" t="s">
        <v>31</v>
      </c>
      <c r="B13" s="142"/>
      <c r="C13" s="142"/>
      <c r="D13" s="142"/>
      <c r="E13" s="142"/>
      <c r="F13" s="142"/>
      <c r="G13" s="142"/>
      <c r="H13" s="81">
        <f t="shared" ref="H13:K13" si="1">SUM(H11:H12)</f>
        <v>0</v>
      </c>
      <c r="I13" s="81">
        <f t="shared" si="1"/>
        <v>0</v>
      </c>
      <c r="J13" s="81">
        <f t="shared" si="1"/>
        <v>0</v>
      </c>
      <c r="K13" s="82">
        <f t="shared" si="1"/>
        <v>0</v>
      </c>
      <c r="L13" s="66"/>
    </row>
    <row r="14" spans="1:12" ht="16.5" customHeight="1">
      <c r="A14" s="110" t="s">
        <v>64</v>
      </c>
      <c r="B14" s="112" t="s">
        <v>65</v>
      </c>
      <c r="C14" s="113"/>
      <c r="D14" s="113"/>
      <c r="E14" s="114" t="s">
        <v>66</v>
      </c>
      <c r="F14" s="116" t="s">
        <v>45</v>
      </c>
      <c r="G14" s="117"/>
      <c r="H14" s="118"/>
      <c r="I14" s="112" t="s">
        <v>62</v>
      </c>
      <c r="J14" s="119"/>
      <c r="K14" s="120"/>
      <c r="L14" s="80"/>
    </row>
    <row r="15" spans="1:12" ht="16.5">
      <c r="A15" s="111"/>
      <c r="B15" s="59" t="s">
        <v>67</v>
      </c>
      <c r="C15" s="59" t="s">
        <v>68</v>
      </c>
      <c r="D15" s="59" t="s">
        <v>48</v>
      </c>
      <c r="E15" s="115"/>
      <c r="F15" s="6" t="s">
        <v>43</v>
      </c>
      <c r="G15" s="6" t="s">
        <v>56</v>
      </c>
      <c r="H15" s="35" t="s">
        <v>32</v>
      </c>
      <c r="I15" s="6" t="s">
        <v>69</v>
      </c>
      <c r="J15" s="6" t="s">
        <v>56</v>
      </c>
      <c r="K15" s="47" t="s">
        <v>29</v>
      </c>
      <c r="L15" s="50"/>
    </row>
    <row r="16" spans="1:12" ht="16.5" customHeight="1">
      <c r="A16" s="60"/>
      <c r="B16" s="35"/>
      <c r="C16" s="35"/>
      <c r="D16" s="35"/>
      <c r="E16" s="59"/>
      <c r="F16" s="53"/>
      <c r="G16" s="53"/>
      <c r="H16" s="41">
        <f>SUM(F16:G16)</f>
        <v>0</v>
      </c>
      <c r="I16" s="41">
        <f>$B16*$C16*$D16*F16</f>
        <v>0</v>
      </c>
      <c r="J16" s="41">
        <f>$B16*$C16*$D16*G16</f>
        <v>0</v>
      </c>
      <c r="K16" s="54">
        <f>SUM(I16:J16)</f>
        <v>0</v>
      </c>
      <c r="L16" s="50"/>
    </row>
    <row r="17" spans="1:12" ht="16.5" customHeight="1">
      <c r="A17" s="51"/>
      <c r="B17" s="35"/>
      <c r="C17" s="35"/>
      <c r="D17" s="35"/>
      <c r="E17" s="59"/>
      <c r="F17" s="53"/>
      <c r="G17" s="53"/>
      <c r="H17" s="41">
        <f>SUM(F17:G17)</f>
        <v>0</v>
      </c>
      <c r="I17" s="41">
        <f>$B17*$C17*$D17*F17</f>
        <v>0</v>
      </c>
      <c r="J17" s="41">
        <f>$B17*$C17*$D17*G17</f>
        <v>0</v>
      </c>
      <c r="K17" s="54">
        <f>SUM(I17:J17)</f>
        <v>0</v>
      </c>
      <c r="L17" s="50"/>
    </row>
    <row r="18" spans="1:12" ht="16.5" customHeight="1" thickBot="1">
      <c r="A18" s="138" t="s">
        <v>31</v>
      </c>
      <c r="B18" s="139"/>
      <c r="C18" s="139"/>
      <c r="D18" s="139"/>
      <c r="E18" s="139"/>
      <c r="F18" s="139"/>
      <c r="G18" s="139"/>
      <c r="H18" s="81">
        <f>SUM(H16:H17)</f>
        <v>0</v>
      </c>
      <c r="I18" s="81">
        <f t="shared" ref="I18:K18" si="2">SUM(I16:I17)</f>
        <v>0</v>
      </c>
      <c r="J18" s="81">
        <f t="shared" si="2"/>
        <v>0</v>
      </c>
      <c r="K18" s="82">
        <f t="shared" si="2"/>
        <v>0</v>
      </c>
      <c r="L18" s="66"/>
    </row>
    <row r="19" spans="1:12" ht="16.5" customHeight="1">
      <c r="A19" s="127" t="s">
        <v>70</v>
      </c>
      <c r="B19" s="128" t="s">
        <v>71</v>
      </c>
      <c r="C19" s="115"/>
      <c r="D19" s="115"/>
      <c r="E19" s="129" t="s">
        <v>72</v>
      </c>
      <c r="F19" s="130" t="s">
        <v>61</v>
      </c>
      <c r="G19" s="131"/>
      <c r="H19" s="132"/>
      <c r="I19" s="128" t="s">
        <v>62</v>
      </c>
      <c r="J19" s="133"/>
      <c r="K19" s="134"/>
      <c r="L19" s="79"/>
    </row>
    <row r="20" spans="1:12" ht="16.5">
      <c r="A20" s="111"/>
      <c r="B20" s="59" t="s">
        <v>46</v>
      </c>
      <c r="C20" s="59" t="s">
        <v>73</v>
      </c>
      <c r="D20" s="59" t="s">
        <v>74</v>
      </c>
      <c r="E20" s="115"/>
      <c r="F20" s="6" t="s">
        <v>55</v>
      </c>
      <c r="G20" s="6" t="s">
        <v>56</v>
      </c>
      <c r="H20" s="35" t="s">
        <v>32</v>
      </c>
      <c r="I20" s="6" t="s">
        <v>43</v>
      </c>
      <c r="J20" s="6" t="s">
        <v>56</v>
      </c>
      <c r="K20" s="47" t="s">
        <v>29</v>
      </c>
      <c r="L20" s="50"/>
    </row>
    <row r="21" spans="1:12" ht="16.5" customHeight="1">
      <c r="A21" s="60"/>
      <c r="B21" s="35"/>
      <c r="C21" s="35"/>
      <c r="D21" s="35"/>
      <c r="E21" s="59"/>
      <c r="F21" s="53"/>
      <c r="G21" s="53"/>
      <c r="H21" s="41">
        <f>SUM(F21:G21)</f>
        <v>0</v>
      </c>
      <c r="I21" s="41">
        <f>$B21*$C21*$D21*F21</f>
        <v>0</v>
      </c>
      <c r="J21" s="41">
        <f>$B21*$C21*$D21*G21</f>
        <v>0</v>
      </c>
      <c r="K21" s="54">
        <f>SUM(I21:J21)</f>
        <v>0</v>
      </c>
      <c r="L21" s="50"/>
    </row>
    <row r="22" spans="1:12" ht="16.5" customHeight="1">
      <c r="A22" s="51"/>
      <c r="B22" s="35"/>
      <c r="C22" s="35"/>
      <c r="D22" s="35"/>
      <c r="E22" s="59"/>
      <c r="F22" s="53"/>
      <c r="G22" s="53"/>
      <c r="H22" s="41">
        <f>SUM(F22:G22)</f>
        <v>0</v>
      </c>
      <c r="I22" s="41">
        <f>$B22*$C22*$D22*F22</f>
        <v>0</v>
      </c>
      <c r="J22" s="41">
        <f>$B22*$C22*$D22*G22</f>
        <v>0</v>
      </c>
      <c r="K22" s="54">
        <f>SUM(I22:J22)</f>
        <v>0</v>
      </c>
      <c r="L22" s="50"/>
    </row>
    <row r="23" spans="1:12" ht="16.5" customHeight="1" thickBot="1">
      <c r="A23" s="108" t="s">
        <v>31</v>
      </c>
      <c r="B23" s="109"/>
      <c r="C23" s="109"/>
      <c r="D23" s="109"/>
      <c r="E23" s="109"/>
      <c r="F23" s="109"/>
      <c r="G23" s="109"/>
      <c r="H23" s="76">
        <f t="shared" ref="H23:K23" si="3">SUM(H21:H22)</f>
        <v>0</v>
      </c>
      <c r="I23" s="76">
        <f t="shared" si="3"/>
        <v>0</v>
      </c>
      <c r="J23" s="76">
        <f t="shared" si="3"/>
        <v>0</v>
      </c>
      <c r="K23" s="77">
        <f t="shared" si="3"/>
        <v>0</v>
      </c>
      <c r="L23" s="78"/>
    </row>
    <row r="24" spans="1:12" ht="16.5" customHeight="1">
      <c r="A24" s="110" t="s">
        <v>75</v>
      </c>
      <c r="B24" s="136" t="s">
        <v>76</v>
      </c>
      <c r="C24" s="136" t="s">
        <v>77</v>
      </c>
      <c r="D24" s="136" t="s">
        <v>47</v>
      </c>
      <c r="E24" s="137"/>
      <c r="F24" s="116" t="s">
        <v>78</v>
      </c>
      <c r="G24" s="117"/>
      <c r="H24" s="118"/>
      <c r="I24" s="112" t="s">
        <v>53</v>
      </c>
      <c r="J24" s="119"/>
      <c r="K24" s="120"/>
      <c r="L24" s="80"/>
    </row>
    <row r="25" spans="1:12" ht="16.5">
      <c r="A25" s="135"/>
      <c r="B25" s="128"/>
      <c r="C25" s="115"/>
      <c r="D25" s="115"/>
      <c r="E25" s="115"/>
      <c r="F25" s="6" t="s">
        <v>55</v>
      </c>
      <c r="G25" s="6" t="s">
        <v>56</v>
      </c>
      <c r="H25" s="35" t="s">
        <v>29</v>
      </c>
      <c r="I25" s="6" t="s">
        <v>43</v>
      </c>
      <c r="J25" s="6" t="s">
        <v>56</v>
      </c>
      <c r="K25" s="47" t="s">
        <v>29</v>
      </c>
      <c r="L25" s="50"/>
    </row>
    <row r="26" spans="1:12" ht="16.5" customHeight="1">
      <c r="A26" s="51"/>
      <c r="B26" s="52"/>
      <c r="C26" s="52"/>
      <c r="D26" s="121"/>
      <c r="E26" s="122"/>
      <c r="F26" s="53"/>
      <c r="G26" s="53"/>
      <c r="H26" s="41">
        <f>SUM(F26:G26)</f>
        <v>0</v>
      </c>
      <c r="I26" s="41">
        <f>$B26*$C26*F26</f>
        <v>0</v>
      </c>
      <c r="J26" s="41">
        <f>$B26*$C26*G26</f>
        <v>0</v>
      </c>
      <c r="K26" s="54">
        <f>SUM(I26:J26)</f>
        <v>0</v>
      </c>
      <c r="L26" s="50"/>
    </row>
    <row r="27" spans="1:12" ht="16.5" customHeight="1">
      <c r="A27" s="51"/>
      <c r="B27" s="52"/>
      <c r="C27" s="52"/>
      <c r="D27" s="123"/>
      <c r="E27" s="124"/>
      <c r="F27" s="53"/>
      <c r="G27" s="53"/>
      <c r="H27" s="41">
        <f>SUM(F27:G27)</f>
        <v>0</v>
      </c>
      <c r="I27" s="41">
        <f>$B27*$C27*F27</f>
        <v>0</v>
      </c>
      <c r="J27" s="41">
        <f>$B27*$C27*G27</f>
        <v>0</v>
      </c>
      <c r="K27" s="54">
        <f>SUM(I27:J27)</f>
        <v>0</v>
      </c>
      <c r="L27" s="50"/>
    </row>
    <row r="28" spans="1:12" ht="16.5" customHeight="1">
      <c r="A28" s="125" t="s">
        <v>31</v>
      </c>
      <c r="B28" s="126"/>
      <c r="C28" s="126"/>
      <c r="D28" s="126"/>
      <c r="E28" s="126"/>
      <c r="F28" s="126"/>
      <c r="G28" s="126"/>
      <c r="H28" s="56">
        <f t="shared" ref="H28:K28" si="4">SUM(H26:H27)</f>
        <v>0</v>
      </c>
      <c r="I28" s="56">
        <f t="shared" si="4"/>
        <v>0</v>
      </c>
      <c r="J28" s="56">
        <f t="shared" si="4"/>
        <v>0</v>
      </c>
      <c r="K28" s="57">
        <f t="shared" si="4"/>
        <v>0</v>
      </c>
      <c r="L28" s="50"/>
    </row>
    <row r="29" spans="1:12" ht="16.5">
      <c r="A29" s="61" t="s">
        <v>33</v>
      </c>
      <c r="B29" s="59" t="s">
        <v>34</v>
      </c>
      <c r="C29" s="59" t="s">
        <v>35</v>
      </c>
      <c r="D29" s="59" t="s">
        <v>34</v>
      </c>
      <c r="E29" s="59" t="s">
        <v>34</v>
      </c>
      <c r="F29" s="59" t="s">
        <v>34</v>
      </c>
      <c r="G29" s="59" t="s">
        <v>34</v>
      </c>
      <c r="H29" s="59" t="s">
        <v>34</v>
      </c>
      <c r="I29" s="62"/>
      <c r="J29" s="62"/>
      <c r="K29" s="63"/>
      <c r="L29" s="50"/>
    </row>
    <row r="30" spans="1:12" ht="17.25" thickBot="1">
      <c r="A30" s="152" t="s">
        <v>164</v>
      </c>
      <c r="B30" s="153"/>
      <c r="C30" s="153"/>
      <c r="D30" s="153"/>
      <c r="E30" s="153"/>
      <c r="F30" s="153"/>
      <c r="G30" s="154"/>
      <c r="H30" s="64">
        <f>H13+H7+H28+H23+H18</f>
        <v>0</v>
      </c>
      <c r="I30" s="64">
        <f>I13+I7+I28+I23+I18</f>
        <v>0</v>
      </c>
      <c r="J30" s="64">
        <f>J13+J7+J28+J23+J18</f>
        <v>0</v>
      </c>
      <c r="K30" s="65">
        <f>K7+K13+K28+K23</f>
        <v>0</v>
      </c>
      <c r="L30" s="66"/>
    </row>
    <row r="31" spans="1:12" ht="17.25" thickBot="1">
      <c r="A31" s="44" t="s">
        <v>158</v>
      </c>
      <c r="B31"/>
      <c r="C31"/>
      <c r="D31"/>
    </row>
    <row r="32" spans="1:12" ht="16.5">
      <c r="A32" s="148" t="s">
        <v>159</v>
      </c>
      <c r="B32" s="150" t="s">
        <v>160</v>
      </c>
      <c r="C32" s="150"/>
      <c r="D32" s="151"/>
    </row>
    <row r="33" spans="1:4" ht="16.5">
      <c r="A33" s="149"/>
      <c r="B33" s="83" t="s">
        <v>161</v>
      </c>
      <c r="C33" s="83" t="s">
        <v>162</v>
      </c>
      <c r="D33" s="84" t="s">
        <v>0</v>
      </c>
    </row>
    <row r="34" spans="1:4">
      <c r="A34" s="43"/>
      <c r="B34" s="40"/>
      <c r="C34" s="40"/>
      <c r="D34" s="85">
        <f>B34+C34</f>
        <v>0</v>
      </c>
    </row>
    <row r="35" spans="1:4">
      <c r="A35" s="43"/>
      <c r="B35" s="40"/>
      <c r="C35" s="40"/>
      <c r="D35" s="85">
        <f>B35+C35</f>
        <v>0</v>
      </c>
    </row>
    <row r="36" spans="1:4" ht="17.25" thickBot="1">
      <c r="A36" s="86" t="s">
        <v>0</v>
      </c>
      <c r="B36" s="87">
        <f>B35+B34</f>
        <v>0</v>
      </c>
      <c r="C36" s="87">
        <f>C35+C34</f>
        <v>0</v>
      </c>
      <c r="D36" s="88">
        <f>D35+D34</f>
        <v>0</v>
      </c>
    </row>
    <row r="37" spans="1:4" ht="16.5">
      <c r="A37" s="67" t="s">
        <v>163</v>
      </c>
      <c r="B37"/>
      <c r="C37"/>
      <c r="D37"/>
    </row>
  </sheetData>
  <mergeCells count="45">
    <mergeCell ref="A32:A33"/>
    <mergeCell ref="B32:D32"/>
    <mergeCell ref="A30:G30"/>
    <mergeCell ref="L2:L3"/>
    <mergeCell ref="A4:J4"/>
    <mergeCell ref="D5:E5"/>
    <mergeCell ref="D6:E6"/>
    <mergeCell ref="A7:G7"/>
    <mergeCell ref="A2:A3"/>
    <mergeCell ref="B2:B3"/>
    <mergeCell ref="C2:C3"/>
    <mergeCell ref="D2:E3"/>
    <mergeCell ref="F2:H2"/>
    <mergeCell ref="I2:K2"/>
    <mergeCell ref="I8:K8"/>
    <mergeCell ref="A10:J10"/>
    <mergeCell ref="D11:E11"/>
    <mergeCell ref="D12:E12"/>
    <mergeCell ref="A13:G13"/>
    <mergeCell ref="A8:A9"/>
    <mergeCell ref="B8:B9"/>
    <mergeCell ref="C8:C9"/>
    <mergeCell ref="D8:E9"/>
    <mergeCell ref="F8:H8"/>
    <mergeCell ref="I14:K14"/>
    <mergeCell ref="I24:K24"/>
    <mergeCell ref="D26:E26"/>
    <mergeCell ref="D27:E27"/>
    <mergeCell ref="A28:G28"/>
    <mergeCell ref="A19:A20"/>
    <mergeCell ref="B19:D19"/>
    <mergeCell ref="E19:E20"/>
    <mergeCell ref="F19:H19"/>
    <mergeCell ref="I19:K19"/>
    <mergeCell ref="A24:A25"/>
    <mergeCell ref="B24:B25"/>
    <mergeCell ref="C24:C25"/>
    <mergeCell ref="D24:E25"/>
    <mergeCell ref="F24:H24"/>
    <mergeCell ref="A18:G18"/>
    <mergeCell ref="A23:G23"/>
    <mergeCell ref="A14:A15"/>
    <mergeCell ref="B14:D14"/>
    <mergeCell ref="E14:E15"/>
    <mergeCell ref="F14:H14"/>
  </mergeCells>
  <phoneticPr fontId="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F1" sqref="F1"/>
    </sheetView>
  </sheetViews>
  <sheetFormatPr defaultRowHeight="16.5"/>
  <cols>
    <col min="1" max="1" width="21.625" customWidth="1"/>
  </cols>
  <sheetData>
    <row r="1" spans="1:6" ht="17.25" thickBot="1">
      <c r="A1" s="44" t="s">
        <v>157</v>
      </c>
      <c r="F1" s="70" t="s">
        <v>168</v>
      </c>
    </row>
    <row r="2" spans="1:6">
      <c r="A2" s="169" t="s">
        <v>79</v>
      </c>
      <c r="B2" s="169" t="s">
        <v>80</v>
      </c>
      <c r="C2" s="169" t="s">
        <v>81</v>
      </c>
      <c r="D2" s="169" t="s">
        <v>82</v>
      </c>
      <c r="E2" s="169"/>
      <c r="F2" s="170"/>
    </row>
    <row r="3" spans="1:6" ht="17.25" thickBot="1">
      <c r="A3" s="171"/>
      <c r="B3" s="171"/>
      <c r="C3" s="171"/>
      <c r="D3" s="20" t="s">
        <v>90</v>
      </c>
      <c r="E3" s="20" t="s">
        <v>91</v>
      </c>
      <c r="F3" s="21" t="s">
        <v>89</v>
      </c>
    </row>
    <row r="4" spans="1:6">
      <c r="A4" s="18" t="s">
        <v>83</v>
      </c>
      <c r="B4" s="18"/>
      <c r="C4" s="18"/>
      <c r="D4" s="18"/>
      <c r="E4" s="18"/>
      <c r="F4" s="19"/>
    </row>
    <row r="5" spans="1:6">
      <c r="A5" s="13"/>
      <c r="B5" s="13"/>
      <c r="C5" s="13"/>
      <c r="D5" s="13"/>
      <c r="E5" s="13"/>
      <c r="F5" s="15">
        <f>SUM(D5:E5)</f>
        <v>0</v>
      </c>
    </row>
    <row r="6" spans="1:6">
      <c r="A6" s="13"/>
      <c r="B6" s="13"/>
      <c r="C6" s="13"/>
      <c r="D6" s="13"/>
      <c r="E6" s="13"/>
      <c r="F6" s="15">
        <f>SUM(D6:E6)</f>
        <v>0</v>
      </c>
    </row>
    <row r="7" spans="1:6">
      <c r="A7" s="13"/>
      <c r="B7" s="13"/>
      <c r="C7" s="13"/>
      <c r="D7" s="13"/>
      <c r="E7" s="13"/>
      <c r="F7" s="15">
        <f>SUM(D7:E7)</f>
        <v>0</v>
      </c>
    </row>
    <row r="8" spans="1:6">
      <c r="A8" s="163" t="s">
        <v>84</v>
      </c>
      <c r="B8" s="164"/>
      <c r="C8" s="165"/>
      <c r="D8" s="13"/>
      <c r="E8" s="13"/>
      <c r="F8" s="15">
        <f>SUM(D8:E8)</f>
        <v>0</v>
      </c>
    </row>
    <row r="9" spans="1:6">
      <c r="A9" s="13" t="s">
        <v>87</v>
      </c>
      <c r="B9" s="13"/>
      <c r="C9" s="13"/>
      <c r="D9" s="13"/>
      <c r="E9" s="13"/>
      <c r="F9" s="15"/>
    </row>
    <row r="10" spans="1:6">
      <c r="A10" s="13"/>
      <c r="B10" s="13"/>
      <c r="C10" s="13"/>
      <c r="D10" s="13"/>
      <c r="E10" s="13"/>
      <c r="F10" s="15">
        <f>SUM(D10:E10)</f>
        <v>0</v>
      </c>
    </row>
    <row r="11" spans="1:6">
      <c r="A11" s="13"/>
      <c r="B11" s="13"/>
      <c r="C11" s="13"/>
      <c r="D11" s="13"/>
      <c r="E11" s="13"/>
      <c r="F11" s="15">
        <f>SUM(D11:E11)</f>
        <v>0</v>
      </c>
    </row>
    <row r="12" spans="1:6">
      <c r="A12" s="13"/>
      <c r="B12" s="13"/>
      <c r="C12" s="13"/>
      <c r="D12" s="13"/>
      <c r="E12" s="13"/>
      <c r="F12" s="15">
        <f>SUM(D12:E12)</f>
        <v>0</v>
      </c>
    </row>
    <row r="13" spans="1:6">
      <c r="A13" s="163" t="s">
        <v>84</v>
      </c>
      <c r="B13" s="164" t="s">
        <v>85</v>
      </c>
      <c r="C13" s="165" t="s">
        <v>86</v>
      </c>
      <c r="D13" s="13">
        <f>SUM(D10:D12)</f>
        <v>0</v>
      </c>
      <c r="E13" s="13">
        <f>SUM(E10:E12)</f>
        <v>0</v>
      </c>
      <c r="F13" s="15">
        <f>SUM(D13:E13)</f>
        <v>0</v>
      </c>
    </row>
    <row r="14" spans="1:6" ht="17.25" thickBot="1">
      <c r="A14" s="166" t="s">
        <v>150</v>
      </c>
      <c r="B14" s="167" t="s">
        <v>85</v>
      </c>
      <c r="C14" s="168" t="s">
        <v>86</v>
      </c>
      <c r="D14" s="16">
        <f>D8+D13</f>
        <v>0</v>
      </c>
      <c r="E14" s="16">
        <f>E8+E13</f>
        <v>0</v>
      </c>
      <c r="F14" s="17">
        <f>F8+F13</f>
        <v>0</v>
      </c>
    </row>
  </sheetData>
  <mergeCells count="7">
    <mergeCell ref="A13:C13"/>
    <mergeCell ref="A14:C14"/>
    <mergeCell ref="D2:F2"/>
    <mergeCell ref="A2:A3"/>
    <mergeCell ref="B2:B3"/>
    <mergeCell ref="C2:C3"/>
    <mergeCell ref="A8:C8"/>
  </mergeCells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H1" sqref="H1"/>
    </sheetView>
  </sheetViews>
  <sheetFormatPr defaultRowHeight="15.75"/>
  <cols>
    <col min="1" max="1" width="13.25" style="1" customWidth="1"/>
    <col min="2" max="16384" width="9" style="1"/>
  </cols>
  <sheetData>
    <row r="1" spans="1:8" ht="17.25" thickBot="1">
      <c r="A1" s="1" t="s">
        <v>167</v>
      </c>
      <c r="H1" s="70" t="s">
        <v>168</v>
      </c>
    </row>
    <row r="2" spans="1:8">
      <c r="A2" s="172" t="s">
        <v>169</v>
      </c>
      <c r="B2" s="172" t="s">
        <v>170</v>
      </c>
      <c r="C2" s="172"/>
      <c r="D2" s="172" t="s">
        <v>171</v>
      </c>
      <c r="E2" s="172"/>
      <c r="F2" s="172" t="s">
        <v>172</v>
      </c>
      <c r="G2" s="172"/>
      <c r="H2" s="173"/>
    </row>
    <row r="3" spans="1:8" ht="17.25" thickBot="1">
      <c r="A3" s="178"/>
      <c r="B3" s="178"/>
      <c r="C3" s="178"/>
      <c r="D3" s="178"/>
      <c r="E3" s="178"/>
      <c r="F3" s="71" t="s">
        <v>173</v>
      </c>
      <c r="G3" s="71" t="s">
        <v>174</v>
      </c>
      <c r="H3" s="72" t="s">
        <v>89</v>
      </c>
    </row>
    <row r="4" spans="1:8">
      <c r="A4" s="176" t="s">
        <v>175</v>
      </c>
      <c r="B4" s="177"/>
      <c r="C4" s="177"/>
      <c r="D4" s="177"/>
      <c r="E4" s="177"/>
      <c r="F4" s="22"/>
      <c r="G4" s="22"/>
      <c r="H4" s="23">
        <f t="shared" ref="H4:H11" si="0">SUM(F4:G4)</f>
        <v>0</v>
      </c>
    </row>
    <row r="5" spans="1:8">
      <c r="A5" s="174"/>
      <c r="B5" s="174" t="s">
        <v>176</v>
      </c>
      <c r="C5" s="174"/>
      <c r="D5" s="174"/>
      <c r="E5" s="174"/>
      <c r="F5" s="24">
        <f>SUM(F4:F4)</f>
        <v>0</v>
      </c>
      <c r="G5" s="24">
        <f>SUM(G4:G4)</f>
        <v>0</v>
      </c>
      <c r="H5" s="25">
        <f t="shared" si="0"/>
        <v>0</v>
      </c>
    </row>
    <row r="6" spans="1:8">
      <c r="A6" s="174" t="s">
        <v>177</v>
      </c>
      <c r="B6" s="175"/>
      <c r="C6" s="175"/>
      <c r="D6" s="175"/>
      <c r="E6" s="175"/>
      <c r="F6" s="24"/>
      <c r="G6" s="24"/>
      <c r="H6" s="25">
        <f t="shared" si="0"/>
        <v>0</v>
      </c>
    </row>
    <row r="7" spans="1:8">
      <c r="A7" s="174"/>
      <c r="B7" s="175"/>
      <c r="C7" s="175"/>
      <c r="D7" s="175"/>
      <c r="E7" s="175"/>
      <c r="F7" s="24"/>
      <c r="G7" s="24"/>
      <c r="H7" s="25">
        <f t="shared" si="0"/>
        <v>0</v>
      </c>
    </row>
    <row r="8" spans="1:8">
      <c r="A8" s="174"/>
      <c r="B8" s="174" t="s">
        <v>176</v>
      </c>
      <c r="C8" s="174"/>
      <c r="D8" s="174"/>
      <c r="E8" s="174"/>
      <c r="F8" s="24">
        <f>SUM(F6:F7)</f>
        <v>0</v>
      </c>
      <c r="G8" s="24">
        <f>SUM(G6:G7)</f>
        <v>0</v>
      </c>
      <c r="H8" s="25">
        <f t="shared" si="0"/>
        <v>0</v>
      </c>
    </row>
    <row r="9" spans="1:8">
      <c r="A9" s="174" t="s">
        <v>178</v>
      </c>
      <c r="B9" s="175"/>
      <c r="C9" s="175"/>
      <c r="D9" s="175"/>
      <c r="E9" s="175"/>
      <c r="F9" s="24"/>
      <c r="G9" s="24"/>
      <c r="H9" s="25">
        <f t="shared" si="0"/>
        <v>0</v>
      </c>
    </row>
    <row r="10" spans="1:8">
      <c r="A10" s="174"/>
      <c r="B10" s="175"/>
      <c r="C10" s="175"/>
      <c r="D10" s="175"/>
      <c r="E10" s="175"/>
      <c r="F10" s="24"/>
      <c r="G10" s="24"/>
      <c r="H10" s="25"/>
    </row>
    <row r="11" spans="1:8">
      <c r="A11" s="174"/>
      <c r="B11" s="174" t="s">
        <v>176</v>
      </c>
      <c r="C11" s="174"/>
      <c r="D11" s="174"/>
      <c r="E11" s="174"/>
      <c r="F11" s="24">
        <f>SUM(F9:F10)</f>
        <v>0</v>
      </c>
      <c r="G11" s="24">
        <f>SUM(G9:G10)</f>
        <v>0</v>
      </c>
      <c r="H11" s="25">
        <f t="shared" si="0"/>
        <v>0</v>
      </c>
    </row>
    <row r="12" spans="1:8" ht="16.5">
      <c r="A12" s="174" t="s">
        <v>179</v>
      </c>
      <c r="B12" s="74" t="s">
        <v>180</v>
      </c>
      <c r="C12" s="74" t="s">
        <v>181</v>
      </c>
      <c r="D12" s="74" t="s">
        <v>182</v>
      </c>
      <c r="E12" s="74" t="s">
        <v>183</v>
      </c>
      <c r="F12" s="71" t="s">
        <v>184</v>
      </c>
      <c r="G12" s="71" t="s">
        <v>185</v>
      </c>
      <c r="H12" s="75" t="s">
        <v>89</v>
      </c>
    </row>
    <row r="13" spans="1:8">
      <c r="A13" s="174"/>
      <c r="B13" s="74"/>
      <c r="C13" s="74"/>
      <c r="D13" s="74"/>
      <c r="E13" s="74"/>
      <c r="F13" s="24"/>
      <c r="G13" s="24"/>
      <c r="H13" s="25"/>
    </row>
    <row r="14" spans="1:8">
      <c r="A14" s="174"/>
      <c r="B14" s="24"/>
      <c r="C14" s="24"/>
      <c r="D14" s="24"/>
      <c r="E14" s="24"/>
      <c r="F14" s="24"/>
      <c r="G14" s="24"/>
      <c r="H14" s="25">
        <f>SUM(F14:G14)</f>
        <v>0</v>
      </c>
    </row>
    <row r="15" spans="1:8">
      <c r="A15" s="174"/>
      <c r="B15" s="174" t="s">
        <v>176</v>
      </c>
      <c r="C15" s="174"/>
      <c r="D15" s="174"/>
      <c r="E15" s="174"/>
      <c r="F15" s="24">
        <f>SUM(F13:F14)</f>
        <v>0</v>
      </c>
      <c r="G15" s="24">
        <f>SUM(G13:G14)</f>
        <v>0</v>
      </c>
      <c r="H15" s="25">
        <f>SUM(F15:G15)</f>
        <v>0</v>
      </c>
    </row>
    <row r="16" spans="1:8" ht="16.5" thickBot="1">
      <c r="A16" s="179" t="s">
        <v>186</v>
      </c>
      <c r="B16" s="179"/>
      <c r="C16" s="179"/>
      <c r="D16" s="179"/>
      <c r="E16" s="179"/>
      <c r="F16" s="26">
        <f>F5+F8+F11+F15</f>
        <v>0</v>
      </c>
      <c r="G16" s="26">
        <f>G5+G8+G11+G15</f>
        <v>0</v>
      </c>
      <c r="H16" s="27">
        <f>H5+H8+H11+H15</f>
        <v>0</v>
      </c>
    </row>
  </sheetData>
  <mergeCells count="23">
    <mergeCell ref="B10:C10"/>
    <mergeCell ref="D10:E10"/>
    <mergeCell ref="A16:E16"/>
    <mergeCell ref="A9:A11"/>
    <mergeCell ref="B9:C9"/>
    <mergeCell ref="D9:E9"/>
    <mergeCell ref="B11:E11"/>
    <mergeCell ref="A12:A15"/>
    <mergeCell ref="B15:E15"/>
    <mergeCell ref="F2:H2"/>
    <mergeCell ref="B5:E5"/>
    <mergeCell ref="A6:A8"/>
    <mergeCell ref="B6:C6"/>
    <mergeCell ref="D6:E6"/>
    <mergeCell ref="B7:C7"/>
    <mergeCell ref="D7:E7"/>
    <mergeCell ref="B8:E8"/>
    <mergeCell ref="A4:A5"/>
    <mergeCell ref="B4:C4"/>
    <mergeCell ref="D4:E4"/>
    <mergeCell ref="A2:A3"/>
    <mergeCell ref="B2:C3"/>
    <mergeCell ref="D2:E3"/>
  </mergeCells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J28" sqref="J28"/>
    </sheetView>
  </sheetViews>
  <sheetFormatPr defaultRowHeight="15.75"/>
  <cols>
    <col min="1" max="16384" width="9" style="1"/>
  </cols>
  <sheetData>
    <row r="1" spans="1:9" ht="17.25" thickBot="1">
      <c r="A1" s="68" t="s">
        <v>165</v>
      </c>
      <c r="B1" s="36"/>
      <c r="C1" s="36"/>
      <c r="D1" s="36"/>
      <c r="E1" s="36"/>
      <c r="F1" s="36"/>
      <c r="G1" s="36"/>
      <c r="H1" s="36"/>
      <c r="I1" s="69" t="s">
        <v>166</v>
      </c>
    </row>
    <row r="2" spans="1:9" ht="15.75" customHeight="1">
      <c r="A2" s="169" t="s">
        <v>142</v>
      </c>
      <c r="B2" s="169" t="s">
        <v>143</v>
      </c>
      <c r="C2" s="169" t="s">
        <v>144</v>
      </c>
      <c r="D2" s="169" t="s">
        <v>145</v>
      </c>
      <c r="E2" s="169"/>
      <c r="F2" s="169"/>
      <c r="G2" s="169" t="s">
        <v>82</v>
      </c>
      <c r="H2" s="169"/>
      <c r="I2" s="170"/>
    </row>
    <row r="3" spans="1:9" ht="16.5">
      <c r="A3" s="182"/>
      <c r="B3" s="182"/>
      <c r="C3" s="182"/>
      <c r="D3" s="14" t="s">
        <v>146</v>
      </c>
      <c r="E3" s="14" t="s">
        <v>147</v>
      </c>
      <c r="F3" s="37" t="s">
        <v>102</v>
      </c>
      <c r="G3" s="14" t="s">
        <v>148</v>
      </c>
      <c r="H3" s="14" t="s">
        <v>88</v>
      </c>
      <c r="I3" s="38" t="s">
        <v>102</v>
      </c>
    </row>
    <row r="4" spans="1:9" ht="15.75" customHeight="1">
      <c r="A4" s="13"/>
      <c r="B4" s="13"/>
      <c r="C4" s="13"/>
      <c r="D4" s="13"/>
      <c r="E4" s="13"/>
      <c r="F4" s="13">
        <f t="shared" ref="F4:F7" si="0">SUM(D4:E4)</f>
        <v>0</v>
      </c>
      <c r="G4" s="13"/>
      <c r="H4" s="13"/>
      <c r="I4" s="15">
        <f t="shared" ref="I4:I7" si="1">SUM(G4:H4)</f>
        <v>0</v>
      </c>
    </row>
    <row r="5" spans="1:9">
      <c r="A5" s="13"/>
      <c r="B5" s="13"/>
      <c r="C5" s="13"/>
      <c r="D5" s="13"/>
      <c r="E5" s="13"/>
      <c r="F5" s="13">
        <f t="shared" si="0"/>
        <v>0</v>
      </c>
      <c r="G5" s="13"/>
      <c r="H5" s="13"/>
      <c r="I5" s="15">
        <f t="shared" si="1"/>
        <v>0</v>
      </c>
    </row>
    <row r="6" spans="1:9">
      <c r="A6" s="13"/>
      <c r="B6" s="13"/>
      <c r="C6" s="13"/>
      <c r="D6" s="13"/>
      <c r="E6" s="13"/>
      <c r="F6" s="13">
        <f t="shared" si="0"/>
        <v>0</v>
      </c>
      <c r="G6" s="13"/>
      <c r="H6" s="13"/>
      <c r="I6" s="15">
        <f t="shared" si="1"/>
        <v>0</v>
      </c>
    </row>
    <row r="7" spans="1:9">
      <c r="A7" s="180" t="s">
        <v>151</v>
      </c>
      <c r="B7" s="181"/>
      <c r="C7" s="181"/>
      <c r="D7" s="13">
        <f>SUM(D4:D6)</f>
        <v>0</v>
      </c>
      <c r="E7" s="13">
        <f>SUM(E4:E6)</f>
        <v>0</v>
      </c>
      <c r="F7" s="13">
        <f t="shared" si="0"/>
        <v>0</v>
      </c>
      <c r="G7" s="13">
        <f>SUM(G4:G6)</f>
        <v>0</v>
      </c>
      <c r="H7" s="13">
        <f>SUM(H4:H6)</f>
        <v>0</v>
      </c>
      <c r="I7" s="15">
        <f t="shared" si="1"/>
        <v>0</v>
      </c>
    </row>
  </sheetData>
  <mergeCells count="6">
    <mergeCell ref="A7:C7"/>
    <mergeCell ref="D2:F2"/>
    <mergeCell ref="G2:I2"/>
    <mergeCell ref="A2:A3"/>
    <mergeCell ref="B2:B3"/>
    <mergeCell ref="C2:C3"/>
  </mergeCells>
  <phoneticPr fontId="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D5" sqref="D5"/>
    </sheetView>
  </sheetViews>
  <sheetFormatPr defaultRowHeight="15.75"/>
  <cols>
    <col min="1" max="1" width="49.5" style="1" bestFit="1" customWidth="1"/>
    <col min="2" max="16384" width="9" style="1"/>
  </cols>
  <sheetData>
    <row r="1" spans="1:11" ht="16.5">
      <c r="A1" s="12" t="s">
        <v>124</v>
      </c>
    </row>
    <row r="2" spans="1:11" ht="16.5">
      <c r="A2" s="184" t="s">
        <v>95</v>
      </c>
      <c r="B2" s="183" t="s">
        <v>96</v>
      </c>
      <c r="C2" s="183"/>
      <c r="D2" s="183"/>
      <c r="E2" s="183" t="s">
        <v>97</v>
      </c>
      <c r="F2" s="183"/>
      <c r="G2" s="183"/>
      <c r="H2" s="183" t="s">
        <v>98</v>
      </c>
      <c r="I2" s="183"/>
      <c r="J2" s="183"/>
      <c r="K2" s="96" t="s">
        <v>99</v>
      </c>
    </row>
    <row r="3" spans="1:11" ht="16.5">
      <c r="A3" s="185"/>
      <c r="B3" s="28" t="s">
        <v>100</v>
      </c>
      <c r="C3" s="28" t="s">
        <v>101</v>
      </c>
      <c r="D3" s="28" t="s">
        <v>102</v>
      </c>
      <c r="E3" s="28" t="s">
        <v>100</v>
      </c>
      <c r="F3" s="28" t="s">
        <v>101</v>
      </c>
      <c r="G3" s="28" t="s">
        <v>102</v>
      </c>
      <c r="H3" s="28" t="s">
        <v>100</v>
      </c>
      <c r="I3" s="28" t="s">
        <v>101</v>
      </c>
      <c r="J3" s="28" t="s">
        <v>102</v>
      </c>
      <c r="K3" s="96"/>
    </row>
    <row r="4" spans="1:11" ht="16.5">
      <c r="A4" s="29" t="s">
        <v>113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6.5">
      <c r="A5" s="32" t="s">
        <v>114</v>
      </c>
      <c r="B5" s="30">
        <f>D5*$K5</f>
        <v>0</v>
      </c>
      <c r="C5" s="30">
        <f>D5-B5</f>
        <v>0</v>
      </c>
      <c r="D5" s="30">
        <f>'2.1計畫人員之人事費'!G14</f>
        <v>0</v>
      </c>
      <c r="E5" s="30">
        <f>G5*$K5</f>
        <v>0</v>
      </c>
      <c r="F5" s="30">
        <f>G5-E5</f>
        <v>0</v>
      </c>
      <c r="G5" s="30">
        <f>'2.1計畫人員之人事費'!H14</f>
        <v>0</v>
      </c>
      <c r="H5" s="30">
        <f>E5+B5</f>
        <v>0</v>
      </c>
      <c r="I5" s="30">
        <f>F5+C5</f>
        <v>0</v>
      </c>
      <c r="J5" s="30">
        <f>G5+D5</f>
        <v>0</v>
      </c>
      <c r="K5" s="31"/>
    </row>
    <row r="6" spans="1:11" ht="16.5">
      <c r="A6" s="32" t="s">
        <v>103</v>
      </c>
      <c r="B6" s="30">
        <f>D6*$K6</f>
        <v>0</v>
      </c>
      <c r="C6" s="30">
        <f>D6-B6</f>
        <v>0</v>
      </c>
      <c r="D6" s="30">
        <f>'2.1計畫人員之人事費'!G18</f>
        <v>0</v>
      </c>
      <c r="E6" s="30">
        <f>G6*$K6</f>
        <v>0</v>
      </c>
      <c r="F6" s="30">
        <f>G6-E6</f>
        <v>0</v>
      </c>
      <c r="G6" s="30">
        <f>'2.1計畫人員之人事費'!H18</f>
        <v>0</v>
      </c>
      <c r="H6" s="30">
        <f t="shared" ref="H6:J7" si="0">E6+B6</f>
        <v>0</v>
      </c>
      <c r="I6" s="30">
        <f t="shared" si="0"/>
        <v>0</v>
      </c>
      <c r="J6" s="30">
        <f t="shared" si="0"/>
        <v>0</v>
      </c>
      <c r="K6" s="31"/>
    </row>
    <row r="7" spans="1:11" ht="16.5">
      <c r="A7" s="32" t="s">
        <v>104</v>
      </c>
      <c r="B7" s="30">
        <f>D7*$K7</f>
        <v>0</v>
      </c>
      <c r="C7" s="30">
        <f>D7-B7</f>
        <v>0</v>
      </c>
      <c r="D7" s="30">
        <f>'2.1計畫人員之人事費'!G23</f>
        <v>0</v>
      </c>
      <c r="E7" s="30">
        <f>G7*$K7</f>
        <v>0</v>
      </c>
      <c r="F7" s="30">
        <f>G7-E7</f>
        <v>0</v>
      </c>
      <c r="G7" s="30">
        <f>'2.1計畫人員之人事費'!H23</f>
        <v>0</v>
      </c>
      <c r="H7" s="30">
        <f t="shared" si="0"/>
        <v>0</v>
      </c>
      <c r="I7" s="30">
        <f t="shared" si="0"/>
        <v>0</v>
      </c>
      <c r="J7" s="30">
        <f t="shared" si="0"/>
        <v>0</v>
      </c>
      <c r="K7" s="31"/>
    </row>
    <row r="8" spans="1:11" ht="16.5">
      <c r="A8" s="29" t="s">
        <v>105</v>
      </c>
      <c r="B8" s="30">
        <f t="shared" ref="B8:J8" si="1">SUM(B5:B7)</f>
        <v>0</v>
      </c>
      <c r="C8" s="30">
        <f t="shared" si="1"/>
        <v>0</v>
      </c>
      <c r="D8" s="30">
        <f t="shared" si="1"/>
        <v>0</v>
      </c>
      <c r="E8" s="30">
        <f t="shared" si="1"/>
        <v>0</v>
      </c>
      <c r="F8" s="30">
        <f t="shared" si="1"/>
        <v>0</v>
      </c>
      <c r="G8" s="30">
        <f t="shared" si="1"/>
        <v>0</v>
      </c>
      <c r="H8" s="30">
        <f t="shared" si="1"/>
        <v>0</v>
      </c>
      <c r="I8" s="30">
        <f t="shared" si="1"/>
        <v>0</v>
      </c>
      <c r="J8" s="30">
        <f t="shared" si="1"/>
        <v>0</v>
      </c>
      <c r="K8" s="31"/>
    </row>
    <row r="9" spans="1:11" ht="16.5">
      <c r="A9" s="29" t="s">
        <v>106</v>
      </c>
      <c r="B9" s="30">
        <f>D9*$K9</f>
        <v>0</v>
      </c>
      <c r="C9" s="30">
        <f>D9-B9</f>
        <v>0</v>
      </c>
      <c r="D9" s="30">
        <f>'2.2消耗性器材及原材料費'!G11</f>
        <v>0</v>
      </c>
      <c r="E9" s="30">
        <f>G9*$K9</f>
        <v>0</v>
      </c>
      <c r="F9" s="30">
        <f>G9-E9</f>
        <v>0</v>
      </c>
      <c r="G9" s="30">
        <f>'2.2消耗性器材及原材料費'!H11</f>
        <v>0</v>
      </c>
      <c r="H9" s="30">
        <f t="shared" ref="H9" si="2">E9+B9</f>
        <v>0</v>
      </c>
      <c r="I9" s="30">
        <f t="shared" ref="I9" si="3">F9+C9</f>
        <v>0</v>
      </c>
      <c r="J9" s="30">
        <f t="shared" ref="J9" si="4">G9+D9</f>
        <v>0</v>
      </c>
      <c r="K9" s="31"/>
    </row>
    <row r="10" spans="1:11" ht="16.5">
      <c r="A10" s="29" t="s">
        <v>107</v>
      </c>
      <c r="B10" s="30"/>
      <c r="C10" s="30"/>
      <c r="D10" s="30"/>
      <c r="E10" s="30"/>
      <c r="F10" s="30"/>
      <c r="G10" s="30"/>
      <c r="H10" s="30"/>
      <c r="I10" s="30"/>
      <c r="J10" s="30"/>
      <c r="K10" s="31"/>
    </row>
    <row r="11" spans="1:11" ht="16.5">
      <c r="A11" s="32" t="s">
        <v>115</v>
      </c>
      <c r="B11" s="30">
        <f>D11*$K11</f>
        <v>0</v>
      </c>
      <c r="C11" s="30">
        <f>D11-B11</f>
        <v>0</v>
      </c>
      <c r="D11" s="30">
        <f>'2.3創新或研究發展設備使用費用'!I7</f>
        <v>0</v>
      </c>
      <c r="E11" s="30">
        <f>G11*$K11</f>
        <v>0</v>
      </c>
      <c r="F11" s="30">
        <f>G11-E11</f>
        <v>0</v>
      </c>
      <c r="G11" s="30">
        <f>'2.3創新或研究發展設備使用費用'!J7</f>
        <v>0</v>
      </c>
      <c r="H11" s="30">
        <f t="shared" ref="H11:H12" si="5">E11+B11</f>
        <v>0</v>
      </c>
      <c r="I11" s="30">
        <f t="shared" ref="I11:I12" si="6">F11+C11</f>
        <v>0</v>
      </c>
      <c r="J11" s="30">
        <f t="shared" ref="J11:J12" si="7">G11+D11</f>
        <v>0</v>
      </c>
      <c r="K11" s="31"/>
    </row>
    <row r="12" spans="1:11" ht="16.5">
      <c r="A12" s="32" t="s">
        <v>108</v>
      </c>
      <c r="B12" s="30">
        <f>D12*$K12</f>
        <v>0</v>
      </c>
      <c r="C12" s="30">
        <f>D12-B12</f>
        <v>0</v>
      </c>
      <c r="D12" s="30">
        <f>'2.3創新或研究發展設備使用費用'!I13</f>
        <v>0</v>
      </c>
      <c r="E12" s="30">
        <f>G12*$K12</f>
        <v>0</v>
      </c>
      <c r="F12" s="30">
        <f>G12-E12</f>
        <v>0</v>
      </c>
      <c r="G12" s="30">
        <f>'2.3創新或研究發展設備使用費用'!J13</f>
        <v>0</v>
      </c>
      <c r="H12" s="30">
        <f t="shared" si="5"/>
        <v>0</v>
      </c>
      <c r="I12" s="30">
        <f t="shared" si="6"/>
        <v>0</v>
      </c>
      <c r="J12" s="30">
        <f t="shared" si="7"/>
        <v>0</v>
      </c>
      <c r="K12" s="31"/>
    </row>
    <row r="13" spans="1:11" ht="16.5">
      <c r="A13" s="32" t="s">
        <v>109</v>
      </c>
      <c r="B13" s="30">
        <f>D13*$K13</f>
        <v>0</v>
      </c>
      <c r="C13" s="30">
        <f>D13-B13</f>
        <v>0</v>
      </c>
      <c r="D13" s="30">
        <f>'2.3創新或研究發展設備使用費用'!I18</f>
        <v>0</v>
      </c>
      <c r="E13" s="30">
        <f>G13*$K13</f>
        <v>0</v>
      </c>
      <c r="F13" s="30">
        <f>G13-E13</f>
        <v>0</v>
      </c>
      <c r="G13" s="30">
        <f>'2.3創新或研究發展設備使用費用'!J18</f>
        <v>0</v>
      </c>
      <c r="H13" s="30">
        <f t="shared" ref="H13:H15" si="8">E13+B13</f>
        <v>0</v>
      </c>
      <c r="I13" s="30">
        <f t="shared" ref="I13:I15" si="9">F13+C13</f>
        <v>0</v>
      </c>
      <c r="J13" s="30">
        <f t="shared" ref="J13:J15" si="10">G13+D13</f>
        <v>0</v>
      </c>
      <c r="K13" s="31"/>
    </row>
    <row r="14" spans="1:11" ht="16.5">
      <c r="A14" s="32" t="s">
        <v>116</v>
      </c>
      <c r="B14" s="30">
        <f>D14*$K14</f>
        <v>0</v>
      </c>
      <c r="C14" s="30">
        <f>D14-B14</f>
        <v>0</v>
      </c>
      <c r="D14" s="30">
        <f>'2.3創新或研究發展設備使用費用'!I23</f>
        <v>0</v>
      </c>
      <c r="E14" s="30">
        <f>G14*$K14</f>
        <v>0</v>
      </c>
      <c r="F14" s="30">
        <f>G14-E14</f>
        <v>0</v>
      </c>
      <c r="G14" s="30">
        <f>'2.3創新或研究發展設備使用費用'!J23</f>
        <v>0</v>
      </c>
      <c r="H14" s="30">
        <f t="shared" si="8"/>
        <v>0</v>
      </c>
      <c r="I14" s="30">
        <f t="shared" si="9"/>
        <v>0</v>
      </c>
      <c r="J14" s="30">
        <f t="shared" si="10"/>
        <v>0</v>
      </c>
      <c r="K14" s="31"/>
    </row>
    <row r="15" spans="1:11" ht="16.5">
      <c r="A15" s="32" t="s">
        <v>117</v>
      </c>
      <c r="B15" s="30">
        <f>D15*$K15</f>
        <v>0</v>
      </c>
      <c r="C15" s="30">
        <f>D15-B15</f>
        <v>0</v>
      </c>
      <c r="D15" s="30">
        <f>'2.3創新或研究發展設備使用費用'!I28</f>
        <v>0</v>
      </c>
      <c r="E15" s="30">
        <f>G15*$K15</f>
        <v>0</v>
      </c>
      <c r="F15" s="30">
        <f>G15-E15</f>
        <v>0</v>
      </c>
      <c r="G15" s="30">
        <f>'2.3創新或研究發展設備使用費用'!J28</f>
        <v>0</v>
      </c>
      <c r="H15" s="30">
        <f t="shared" si="8"/>
        <v>0</v>
      </c>
      <c r="I15" s="30">
        <f t="shared" si="9"/>
        <v>0</v>
      </c>
      <c r="J15" s="30">
        <f t="shared" si="10"/>
        <v>0</v>
      </c>
      <c r="K15" s="31"/>
    </row>
    <row r="16" spans="1:11" ht="16.5">
      <c r="A16" s="29" t="s">
        <v>105</v>
      </c>
      <c r="B16" s="30">
        <f t="shared" ref="B16:J16" si="11">SUM(B11:B15)</f>
        <v>0</v>
      </c>
      <c r="C16" s="30">
        <f t="shared" si="11"/>
        <v>0</v>
      </c>
      <c r="D16" s="30">
        <f t="shared" si="11"/>
        <v>0</v>
      </c>
      <c r="E16" s="30">
        <f t="shared" si="11"/>
        <v>0</v>
      </c>
      <c r="F16" s="30">
        <f t="shared" si="11"/>
        <v>0</v>
      </c>
      <c r="G16" s="30">
        <f t="shared" si="11"/>
        <v>0</v>
      </c>
      <c r="H16" s="30">
        <f t="shared" si="11"/>
        <v>0</v>
      </c>
      <c r="I16" s="30">
        <f t="shared" si="11"/>
        <v>0</v>
      </c>
      <c r="J16" s="30">
        <f t="shared" si="11"/>
        <v>0</v>
      </c>
      <c r="K16" s="31"/>
    </row>
    <row r="17" spans="1:11" ht="16.5">
      <c r="A17" s="29" t="s">
        <v>110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ht="16.5">
      <c r="A18" s="32" t="s">
        <v>118</v>
      </c>
      <c r="B18" s="30">
        <f>D18*$K18</f>
        <v>0</v>
      </c>
      <c r="C18" s="30">
        <f>D18-B18</f>
        <v>0</v>
      </c>
      <c r="D18" s="30">
        <f>'2.4創新或研究發展設備維護費用'!D8</f>
        <v>0</v>
      </c>
      <c r="E18" s="30">
        <f>G18*$K18</f>
        <v>0</v>
      </c>
      <c r="F18" s="30">
        <f>G18-E18</f>
        <v>0</v>
      </c>
      <c r="G18" s="30">
        <f>'2.4創新或研究發展設備維護費用'!E8</f>
        <v>0</v>
      </c>
      <c r="H18" s="30">
        <f t="shared" ref="H18:H19" si="12">E18+B18</f>
        <v>0</v>
      </c>
      <c r="I18" s="30">
        <f t="shared" ref="I18:I19" si="13">F18+C18</f>
        <v>0</v>
      </c>
      <c r="J18" s="30">
        <f t="shared" ref="J18:J19" si="14">G18+D18</f>
        <v>0</v>
      </c>
      <c r="K18" s="31"/>
    </row>
    <row r="19" spans="1:11" ht="16.5">
      <c r="A19" s="32" t="s">
        <v>119</v>
      </c>
      <c r="B19" s="30">
        <f>D19*$K19</f>
        <v>0</v>
      </c>
      <c r="C19" s="30">
        <f>D19-B19</f>
        <v>0</v>
      </c>
      <c r="D19" s="30">
        <f>'2.4創新或研究發展設備維護費用'!D13</f>
        <v>0</v>
      </c>
      <c r="E19" s="30">
        <f>G19*$K19</f>
        <v>0</v>
      </c>
      <c r="F19" s="30">
        <f>G19-E19</f>
        <v>0</v>
      </c>
      <c r="G19" s="30">
        <f>'2.4創新或研究發展設備維護費用'!E13</f>
        <v>0</v>
      </c>
      <c r="H19" s="30">
        <f t="shared" si="12"/>
        <v>0</v>
      </c>
      <c r="I19" s="30">
        <f t="shared" si="13"/>
        <v>0</v>
      </c>
      <c r="J19" s="30">
        <f t="shared" si="14"/>
        <v>0</v>
      </c>
      <c r="K19" s="31"/>
    </row>
    <row r="20" spans="1:11" ht="16.5">
      <c r="A20" s="29" t="s">
        <v>105</v>
      </c>
      <c r="B20" s="30">
        <f>D20*$K20</f>
        <v>0</v>
      </c>
      <c r="C20" s="30">
        <f>D20-B20</f>
        <v>0</v>
      </c>
      <c r="D20" s="30">
        <f t="shared" ref="D20:J20" si="15">SUM(D18:D19)</f>
        <v>0</v>
      </c>
      <c r="E20" s="30">
        <f t="shared" si="15"/>
        <v>0</v>
      </c>
      <c r="F20" s="30">
        <f t="shared" si="15"/>
        <v>0</v>
      </c>
      <c r="G20" s="30">
        <f t="shared" si="15"/>
        <v>0</v>
      </c>
      <c r="H20" s="30">
        <f t="shared" si="15"/>
        <v>0</v>
      </c>
      <c r="I20" s="30">
        <f t="shared" si="15"/>
        <v>0</v>
      </c>
      <c r="J20" s="30">
        <f t="shared" si="15"/>
        <v>0</v>
      </c>
      <c r="K20" s="31"/>
    </row>
    <row r="21" spans="1:11" ht="16.5">
      <c r="A21" s="29" t="s">
        <v>111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16.5">
      <c r="A22" s="32" t="s">
        <v>120</v>
      </c>
      <c r="B22" s="30">
        <f>D22*$K22</f>
        <v>0</v>
      </c>
      <c r="C22" s="30">
        <f>D22-B22</f>
        <v>0</v>
      </c>
      <c r="D22" s="30">
        <f>'2.5無形資產之引進、委託研究、委託勞務或驗證費'!F5</f>
        <v>0</v>
      </c>
      <c r="E22" s="30">
        <f>G22*$K22</f>
        <v>0</v>
      </c>
      <c r="F22" s="30">
        <f>G22-E22</f>
        <v>0</v>
      </c>
      <c r="G22" s="30">
        <f>'2.5無形資產之引進、委託研究、委託勞務或驗證費'!G5</f>
        <v>0</v>
      </c>
      <c r="H22" s="30">
        <f t="shared" ref="H22:H23" si="16">E22+B22</f>
        <v>0</v>
      </c>
      <c r="I22" s="30">
        <f t="shared" ref="I22:I23" si="17">F22+C22</f>
        <v>0</v>
      </c>
      <c r="J22" s="30">
        <f t="shared" ref="J22:J23" si="18">G22+D22</f>
        <v>0</v>
      </c>
      <c r="K22" s="31"/>
    </row>
    <row r="23" spans="1:11" ht="16.5">
      <c r="A23" s="32" t="s">
        <v>121</v>
      </c>
      <c r="B23" s="30">
        <f>D23*$K23</f>
        <v>0</v>
      </c>
      <c r="C23" s="30">
        <f>D23-B23</f>
        <v>0</v>
      </c>
      <c r="D23" s="30">
        <f>'2.5無形資產之引進、委託研究、委託勞務或驗證費'!F8</f>
        <v>0</v>
      </c>
      <c r="E23" s="30">
        <f>G23*$K23</f>
        <v>0</v>
      </c>
      <c r="F23" s="30">
        <f>G23-E23</f>
        <v>0</v>
      </c>
      <c r="G23" s="30">
        <f>'2.5無形資產之引進、委託研究、委託勞務或驗證費'!G8</f>
        <v>0</v>
      </c>
      <c r="H23" s="30">
        <f t="shared" si="16"/>
        <v>0</v>
      </c>
      <c r="I23" s="30">
        <f t="shared" si="17"/>
        <v>0</v>
      </c>
      <c r="J23" s="30">
        <f t="shared" si="18"/>
        <v>0</v>
      </c>
      <c r="K23" s="31"/>
    </row>
    <row r="24" spans="1:11" ht="16.5">
      <c r="A24" s="32" t="s">
        <v>122</v>
      </c>
      <c r="B24" s="30">
        <f>D24*$K24</f>
        <v>0</v>
      </c>
      <c r="C24" s="30">
        <f>D24-B24</f>
        <v>0</v>
      </c>
      <c r="D24" s="30">
        <f>'2.5無形資產之引進、委託研究、委託勞務或驗證費'!F11</f>
        <v>0</v>
      </c>
      <c r="E24" s="30">
        <f>G24*$K24</f>
        <v>0</v>
      </c>
      <c r="F24" s="30">
        <f>G24-E24</f>
        <v>0</v>
      </c>
      <c r="G24" s="30">
        <f>'2.5無形資產之引進、委託研究、委託勞務或驗證費'!G11</f>
        <v>0</v>
      </c>
      <c r="H24" s="30">
        <f t="shared" ref="H24:H25" si="19">E24+B24</f>
        <v>0</v>
      </c>
      <c r="I24" s="30">
        <f t="shared" ref="I24:I25" si="20">F24+C24</f>
        <v>0</v>
      </c>
      <c r="J24" s="30">
        <f t="shared" ref="J24:J25" si="21">G24+D24</f>
        <v>0</v>
      </c>
      <c r="K24" s="31"/>
    </row>
    <row r="25" spans="1:11" ht="16.5">
      <c r="A25" s="32" t="s">
        <v>123</v>
      </c>
      <c r="B25" s="30">
        <f>D25*$K25</f>
        <v>0</v>
      </c>
      <c r="C25" s="30">
        <f>D25-B25</f>
        <v>0</v>
      </c>
      <c r="D25" s="30">
        <f>'2.5無形資產之引進、委託研究、委託勞務或驗證費'!F15</f>
        <v>0</v>
      </c>
      <c r="E25" s="30">
        <f>G25*$K25</f>
        <v>0</v>
      </c>
      <c r="F25" s="30">
        <f>G25-E25</f>
        <v>0</v>
      </c>
      <c r="G25" s="30">
        <f>'2.5無形資產之引進、委託研究、委託勞務或驗證費'!G15</f>
        <v>0</v>
      </c>
      <c r="H25" s="30">
        <f t="shared" si="19"/>
        <v>0</v>
      </c>
      <c r="I25" s="30">
        <f t="shared" si="20"/>
        <v>0</v>
      </c>
      <c r="J25" s="30">
        <f t="shared" si="21"/>
        <v>0</v>
      </c>
      <c r="K25" s="31"/>
    </row>
    <row r="26" spans="1:11" ht="16.5">
      <c r="A26" s="29" t="s">
        <v>105</v>
      </c>
      <c r="B26" s="30">
        <f t="shared" ref="B26:J26" si="22">SUM(B22:B25)</f>
        <v>0</v>
      </c>
      <c r="C26" s="30">
        <f t="shared" si="22"/>
        <v>0</v>
      </c>
      <c r="D26" s="30">
        <f t="shared" si="22"/>
        <v>0</v>
      </c>
      <c r="E26" s="30">
        <f t="shared" si="22"/>
        <v>0</v>
      </c>
      <c r="F26" s="30">
        <f t="shared" si="22"/>
        <v>0</v>
      </c>
      <c r="G26" s="30">
        <f t="shared" si="22"/>
        <v>0</v>
      </c>
      <c r="H26" s="30">
        <f t="shared" si="22"/>
        <v>0</v>
      </c>
      <c r="I26" s="30">
        <f t="shared" si="22"/>
        <v>0</v>
      </c>
      <c r="J26" s="30">
        <f t="shared" si="22"/>
        <v>0</v>
      </c>
      <c r="K26" s="31"/>
    </row>
    <row r="27" spans="1:11" ht="16.5">
      <c r="A27" s="29" t="s">
        <v>112</v>
      </c>
      <c r="B27" s="30">
        <f>D27*$K27</f>
        <v>0</v>
      </c>
      <c r="C27" s="30">
        <f>D27-B27</f>
        <v>0</v>
      </c>
      <c r="D27" s="30">
        <f>'2.6國內差旅費  '!G7</f>
        <v>0</v>
      </c>
      <c r="E27" s="30">
        <f>G27*$K27</f>
        <v>0</v>
      </c>
      <c r="F27" s="30">
        <f>G27-E27</f>
        <v>0</v>
      </c>
      <c r="G27" s="30">
        <f>'2.6國內差旅費  '!H7</f>
        <v>0</v>
      </c>
      <c r="H27" s="30">
        <f t="shared" ref="H27" si="23">E27+B27</f>
        <v>0</v>
      </c>
      <c r="I27" s="30">
        <f t="shared" ref="I27" si="24">F27+C27</f>
        <v>0</v>
      </c>
      <c r="J27" s="30">
        <f t="shared" ref="J27" si="25">G27+D27</f>
        <v>0</v>
      </c>
      <c r="K27" s="31"/>
    </row>
    <row r="28" spans="1:11" ht="16.5">
      <c r="A28" s="34" t="s">
        <v>125</v>
      </c>
      <c r="B28" s="33">
        <f t="shared" ref="B28:J28" si="26">B27+B26+B20+B16+B9+B8</f>
        <v>0</v>
      </c>
      <c r="C28" s="33">
        <f t="shared" si="26"/>
        <v>0</v>
      </c>
      <c r="D28" s="33">
        <f t="shared" si="26"/>
        <v>0</v>
      </c>
      <c r="E28" s="33">
        <f t="shared" si="26"/>
        <v>0</v>
      </c>
      <c r="F28" s="33">
        <f t="shared" si="26"/>
        <v>0</v>
      </c>
      <c r="G28" s="33">
        <f t="shared" si="26"/>
        <v>0</v>
      </c>
      <c r="H28" s="33">
        <f t="shared" si="26"/>
        <v>0</v>
      </c>
      <c r="I28" s="33">
        <f t="shared" si="26"/>
        <v>0</v>
      </c>
      <c r="J28" s="33">
        <f t="shared" si="26"/>
        <v>0</v>
      </c>
      <c r="K28" s="31"/>
    </row>
  </sheetData>
  <mergeCells count="5">
    <mergeCell ref="K2:K3"/>
    <mergeCell ref="B2:D2"/>
    <mergeCell ref="E2:G2"/>
    <mergeCell ref="H2:J2"/>
    <mergeCell ref="A2:A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計畫經費</vt:lpstr>
      <vt:lpstr>2.1計畫人員之人事費</vt:lpstr>
      <vt:lpstr>2.2消耗性器材及原材料費</vt:lpstr>
      <vt:lpstr>2.3創新或研究發展設備使用費用</vt:lpstr>
      <vt:lpstr>2.4創新或研究發展設備維護費用</vt:lpstr>
      <vt:lpstr>2.5無形資產之引進、委託研究、委託勞務或驗證費</vt:lpstr>
      <vt:lpstr>2.6國內差旅費  </vt:lpstr>
      <vt:lpstr>歲出預算分配表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尹信文</dc:creator>
  <cp:lastModifiedBy>尹信文</cp:lastModifiedBy>
  <dcterms:created xsi:type="dcterms:W3CDTF">2020-01-31T06:20:33Z</dcterms:created>
  <dcterms:modified xsi:type="dcterms:W3CDTF">2020-02-13T01:20:35Z</dcterms:modified>
</cp:coreProperties>
</file>